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lorida Library Association\Committees\Legislative &amp; Advocacy\2019\"/>
    </mc:Choice>
  </mc:AlternateContent>
  <bookViews>
    <workbookView xWindow="0" yWindow="0" windowWidth="19196" windowHeight="12181"/>
  </bookViews>
  <sheets>
    <sheet name="Sheet1" sheetId="1" r:id="rId1"/>
  </sheets>
  <definedNames>
    <definedName name="_xlnm.Print_Area" localSheetId="0">Sheet1!$A$1:$AH$107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6" i="1" l="1"/>
  <c r="AH104" i="1"/>
  <c r="AH103" i="1"/>
  <c r="AH102" i="1"/>
  <c r="AH101" i="1"/>
  <c r="AH100" i="1"/>
  <c r="AH99" i="1"/>
  <c r="AH98" i="1"/>
  <c r="AH97" i="1"/>
  <c r="AH96" i="1"/>
  <c r="X106" i="1"/>
  <c r="R106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F104" i="1"/>
  <c r="AD106" i="1" s="1"/>
  <c r="AH106" i="1" s="1"/>
  <c r="AE92" i="1"/>
  <c r="AD92" i="1"/>
  <c r="AB106" i="1"/>
  <c r="AB104" i="1"/>
  <c r="AB102" i="1"/>
  <c r="AB101" i="1"/>
  <c r="AB100" i="1"/>
  <c r="AB99" i="1"/>
  <c r="AB98" i="1"/>
  <c r="AB97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103" i="1"/>
  <c r="V103" i="1"/>
  <c r="Z104" i="1"/>
  <c r="Z92" i="1"/>
  <c r="Y92" i="1"/>
  <c r="X92" i="1"/>
  <c r="V102" i="1"/>
  <c r="V101" i="1"/>
  <c r="V100" i="1"/>
  <c r="V99" i="1"/>
  <c r="V98" i="1"/>
  <c r="V97" i="1"/>
  <c r="V96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T104" i="1"/>
  <c r="T92" i="1"/>
  <c r="V92" i="1" s="1"/>
  <c r="S92" i="1"/>
  <c r="R92" i="1"/>
  <c r="P106" i="1"/>
  <c r="P104" i="1"/>
  <c r="P103" i="1"/>
  <c r="P102" i="1"/>
  <c r="P101" i="1"/>
  <c r="P100" i="1"/>
  <c r="P99" i="1"/>
  <c r="P98" i="1"/>
  <c r="P97" i="1"/>
  <c r="P96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104" i="1"/>
  <c r="M92" i="1"/>
  <c r="F92" i="1"/>
  <c r="G92" i="1"/>
  <c r="D92" i="1"/>
  <c r="B92" i="1"/>
  <c r="C92" i="1"/>
  <c r="V106" i="1" l="1"/>
  <c r="V104" i="1"/>
  <c r="N92" i="1"/>
  <c r="P92" i="1" s="1"/>
  <c r="L92" i="1"/>
  <c r="L106" i="1" s="1"/>
  <c r="J67" i="1" l="1"/>
  <c r="J103" i="1"/>
  <c r="J102" i="1"/>
  <c r="J101" i="1"/>
  <c r="J100" i="1"/>
  <c r="J99" i="1"/>
  <c r="J98" i="1"/>
  <c r="J97" i="1"/>
  <c r="J96" i="1"/>
  <c r="D104" i="1"/>
  <c r="H104" i="1"/>
  <c r="J104" i="1" s="1"/>
  <c r="J92" i="1"/>
  <c r="B106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69" i="1"/>
  <c r="J68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106" i="1" l="1"/>
  <c r="J106" i="1" s="1"/>
</calcChain>
</file>

<file path=xl/sharedStrings.xml><?xml version="1.0" encoding="utf-8"?>
<sst xmlns="http://schemas.openxmlformats.org/spreadsheetml/2006/main" count="130" uniqueCount="110">
  <si>
    <t>OPERATING GRANT</t>
  </si>
  <si>
    <t>EQUALIZATION GRANT</t>
  </si>
  <si>
    <t>TOTAL GRANT: OPERATING AND EQUALIZATION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</si>
  <si>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</si>
  <si>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</si>
  <si>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</si>
  <si>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</si>
  <si>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</si>
  <si>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</si>
  <si>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</si>
  <si>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</si>
  <si>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</si>
  <si>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</si>
  <si>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</si>
  <si>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</si>
  <si>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</si>
  <si>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</si>
  <si>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</si>
  <si>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</si>
  <si>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</si>
  <si>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</si>
  <si>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</si>
  <si>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</si>
  <si>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</si>
  <si>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</si>
  <si>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</si>
  <si>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</si>
  <si>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</si>
  <si>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</si>
  <si>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</si>
  <si>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</si>
  <si>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</si>
  <si>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</si>
  <si>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</si>
  <si>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</si>
  <si>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</si>
  <si>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</si>
  <si>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</si>
  <si>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</si>
  <si>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</si>
  <si>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</si>
  <si>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</si>
  <si>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</si>
  <si>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</si>
  <si>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</si>
  <si>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</si>
  <si>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</si>
  <si>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</si>
  <si>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</si>
  <si>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</si>
  <si>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</si>
  <si>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</si>
  <si>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</si>
  <si>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</si>
  <si>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</si>
  <si>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</si>
  <si>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</si>
  <si>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</si>
  <si>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</si>
  <si>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</si>
  <si>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</si>
  <si>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</si>
  <si>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</si>
  <si>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</si>
  <si>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UNION</t>
  </si>
  <si>
    <t>VOLUSIA</t>
  </si>
  <si>
    <t>WAKULLA</t>
  </si>
  <si>
    <t>WALTON</t>
  </si>
  <si>
    <t>WASHINGTON</t>
  </si>
  <si>
    <t>ALTAMONTE SPRINGS</t>
  </si>
  <si>
    <t>BOYNTON BEACH</t>
  </si>
  <si>
    <t>DELRAY BEACH</t>
  </si>
  <si>
    <t>FORT MYERS BEACH</t>
  </si>
  <si>
    <t>HIALEAH</t>
  </si>
  <si>
    <t>LAKE PARK</t>
  </si>
  <si>
    <t>LAKE WORTH</t>
  </si>
  <si>
    <t>LANTANA</t>
  </si>
  <si>
    <t>MAITLAND</t>
  </si>
  <si>
    <t>NEW PORT RICHEY</t>
  </si>
  <si>
    <t>NORTH MIAMI</t>
  </si>
  <si>
    <t>NORTH MIAMI BEACH</t>
  </si>
  <si>
    <t>NORTH PALM BEACH</t>
  </si>
  <si>
    <t>OAKLAND PARK</t>
  </si>
  <si>
    <t>PALM SPRINGS</t>
  </si>
  <si>
    <t>RIVIERA BEACH</t>
  </si>
  <si>
    <t>SANIBEL</t>
  </si>
  <si>
    <t>WEST PALM BEACH</t>
  </si>
  <si>
    <t>WILTON MANORS</t>
  </si>
  <si>
    <t>WINTER PARK</t>
  </si>
  <si>
    <t>Subtotal</t>
  </si>
  <si>
    <t>Multicounty</t>
  </si>
  <si>
    <t>HEARTLAND</t>
  </si>
  <si>
    <t>NEW RIVER</t>
  </si>
  <si>
    <t>NORTHWEST REGIONAL</t>
  </si>
  <si>
    <t>PAL PUBLIC LIBRARY COOPERATIVE</t>
  </si>
  <si>
    <t>PANHANDLE PUBLIC LIBRARY COOPERATIVE</t>
  </si>
  <si>
    <t>SUWANNEE RIVER REGIONAL</t>
  </si>
  <si>
    <t>THREE RIVERS REGIONAL</t>
  </si>
  <si>
    <t>WILDERNESS COAST</t>
  </si>
  <si>
    <t>Total</t>
  </si>
  <si>
    <t>SUMTER</t>
  </si>
  <si>
    <t>2018-19 Grants Final Grants
Appropriation of $20,304,072</t>
  </si>
  <si>
    <t>APALACHICOLA</t>
  </si>
  <si>
    <t xml:space="preserve">
The Fiscal Year (FY) 2019-20 estimates were based on estimated local expenditures for FY 2017-18 provided in the December 2018 State Aid application.  
Grant amounts and eligibility for Equalization grants will change after the certified expenditures are received in October 2019.
</t>
  </si>
  <si>
    <t>2019-20 Estimated Grants
Appropriation of $20,304,072</t>
  </si>
  <si>
    <t>2019-20 Estimated Grants
Appropriation of $22,298,834</t>
  </si>
  <si>
    <t>Difference From FY2018-19</t>
  </si>
  <si>
    <t>2019-20 Estimated Grants
Appropriation of $27,000,000</t>
  </si>
  <si>
    <t>2019-20 Estimated Grants
Appropriation of $27,409,823</t>
  </si>
  <si>
    <t>2019-20 Estimated Grants
Appropriation of $33,400,000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</si>
</sst>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.5"/>
      <name val="Arial"/>
      <family val="2"/>
    </font>
    <font>
      <b/>
      <sz val="9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3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3" fontId="4" fillId="3" borderId="1" xfId="0" applyNumberFormat="1" applyFont="1" applyFill="1" applyBorder="1"/>
    <xf numFmtId="3" fontId="5" fillId="3" borderId="1" xfId="0" applyNumberFormat="1" applyFont="1" applyFill="1" applyBorder="1" applyAlignment="1">
      <alignment vertical="top" wrapText="1"/>
    </xf>
    <xf numFmtId="0" fontId="0" fillId="3" borderId="1" xfId="0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7" fontId="7" fillId="0" borderId="1" xfId="1" applyNumberFormat="1" applyFont="1" applyBorder="1"/>
    <xf numFmtId="37" fontId="8" fillId="0" borderId="1" xfId="1" applyNumberFormat="1" applyFont="1" applyBorder="1"/>
    <xf numFmtId="3" fontId="5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vertical="top" wrapText="1"/>
    </xf>
    <xf numFmtId="3" fontId="9" fillId="2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10" fillId="0" borderId="1" xfId="0" applyFont="1" applyBorder="1"/>
    <xf numFmtId="0" fontId="0" fillId="4" borderId="1" xfId="0" applyFill="1" applyBorder="1"/>
    <xf numFmtId="3" fontId="4" fillId="4" borderId="1" xfId="0" applyNumberFormat="1" applyFont="1" applyFill="1" applyBorder="1" applyAlignment="1">
      <alignment horizontal="center" vertical="center" readingOrder="1"/>
    </xf>
    <xf numFmtId="3" fontId="9" fillId="4" borderId="1" xfId="0" applyNumberFormat="1" applyFont="1" applyFill="1" applyBorder="1" applyAlignment="1">
      <alignment vertical="top" wrapText="1"/>
    </xf>
    <xf numFmtId="3" fontId="5" fillId="4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3" fontId="7" fillId="0" borderId="1" xfId="1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7" fontId="7" fillId="5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.2" x14ac:dyDescent="0.3"/>
  <cols>
    <col min="1" max="1" width="15" style="7" customWidth="1"/>
    <col min="2" max="2" width="10.6640625" style="7" customWidth="1"/>
    <col min="3" max="3" width="13.109375" style="7" customWidth="1"/>
    <col min="4" max="4" width="13.44140625" style="7" customWidth="1"/>
    <col min="5" max="5" width="1.5546875" style="23" customWidth="1"/>
    <col min="6" max="6" width="10.6640625" style="7" customWidth="1"/>
    <col min="7" max="7" width="13.109375" style="7" customWidth="1"/>
    <col min="8" max="8" width="13.5546875" style="7" customWidth="1"/>
    <col min="9" max="9" width="1.109375" style="11" customWidth="1"/>
    <col min="10" max="10" width="10" style="7" customWidth="1"/>
    <col min="11" max="11" width="2.109375" style="7" customWidth="1"/>
    <col min="12" max="12" width="10.6640625" style="7" customWidth="1"/>
    <col min="13" max="13" width="13.109375" style="7" customWidth="1"/>
    <col min="14" max="14" width="13.5546875" style="7" customWidth="1"/>
    <col min="15" max="15" width="1.109375" style="11" customWidth="1"/>
    <col min="16" max="16" width="10" style="7" customWidth="1"/>
    <col min="17" max="17" width="2" style="7" customWidth="1"/>
    <col min="18" max="18" width="10.6640625" style="7" customWidth="1"/>
    <col min="19" max="19" width="13.109375" style="7" customWidth="1"/>
    <col min="20" max="20" width="13.5546875" style="7" customWidth="1"/>
    <col min="21" max="21" width="1.109375" style="11" customWidth="1"/>
    <col min="22" max="22" width="10" style="7" customWidth="1"/>
    <col min="23" max="23" width="2.109375" style="7" customWidth="1"/>
    <col min="24" max="24" width="10.6640625" style="7" customWidth="1"/>
    <col min="25" max="25" width="13.109375" style="7" customWidth="1"/>
    <col min="26" max="26" width="13.5546875" style="7" customWidth="1"/>
    <col min="27" max="27" width="1.109375" style="11" customWidth="1"/>
    <col min="28" max="28" width="10" style="7" customWidth="1"/>
    <col min="29" max="29" width="2.44140625" style="7" customWidth="1"/>
    <col min="30" max="30" width="10.6640625" style="7" customWidth="1"/>
    <col min="31" max="31" width="13.109375" style="7" customWidth="1"/>
    <col min="32" max="32" width="13.5546875" style="7" customWidth="1"/>
    <col min="33" max="33" width="1.109375" style="11" customWidth="1"/>
    <col min="34" max="34" width="9.88671875" style="7" customWidth="1"/>
    <col min="35" max="16384" width="9.109375" style="7"/>
  </cols>
  <sheetData>
    <row r="1" spans="1:34" s="6" customFormat="1" ht="33.049999999999997" customHeight="1" x14ac:dyDescent="0.3">
      <c r="A1" s="1"/>
      <c r="B1" s="29" t="s">
        <v>101</v>
      </c>
      <c r="C1" s="30"/>
      <c r="D1" s="30"/>
      <c r="E1" s="24"/>
      <c r="F1" s="29" t="s">
        <v>104</v>
      </c>
      <c r="G1" s="30"/>
      <c r="H1" s="30"/>
      <c r="I1" s="9"/>
      <c r="J1" s="3"/>
      <c r="K1" s="2"/>
      <c r="L1" s="29" t="s">
        <v>105</v>
      </c>
      <c r="M1" s="30"/>
      <c r="N1" s="30"/>
      <c r="O1" s="9"/>
      <c r="P1" s="3"/>
      <c r="Q1" s="2"/>
      <c r="R1" s="29" t="s">
        <v>107</v>
      </c>
      <c r="S1" s="30"/>
      <c r="T1" s="30"/>
      <c r="U1" s="9"/>
      <c r="V1" s="3"/>
      <c r="W1" s="2"/>
      <c r="X1" s="29" t="s">
        <v>108</v>
      </c>
      <c r="Y1" s="30"/>
      <c r="Z1" s="30"/>
      <c r="AA1" s="9"/>
      <c r="AB1" s="3"/>
      <c r="AC1" s="2"/>
      <c r="AD1" s="29" t="s">
        <v>109</v>
      </c>
      <c r="AE1" s="30"/>
      <c r="AF1" s="30"/>
      <c r="AG1" s="9"/>
      <c r="AH1" s="3"/>
    </row>
    <row r="2" spans="1:34" s="22" customFormat="1" ht="47.6" x14ac:dyDescent="0.25">
      <c r="A2" s="17"/>
      <c r="B2" s="17" t="s">
        <v>0</v>
      </c>
      <c r="C2" s="17" t="s">
        <v>1</v>
      </c>
      <c r="D2" s="17" t="s">
        <v>2</v>
      </c>
      <c r="E2" s="25"/>
      <c r="F2" s="19" t="s">
        <v>0</v>
      </c>
      <c r="G2" s="19" t="s">
        <v>1</v>
      </c>
      <c r="H2" s="19" t="s">
        <v>2</v>
      </c>
      <c r="I2" s="20"/>
      <c r="J2" s="21" t="s">
        <v>106</v>
      </c>
      <c r="K2" s="18"/>
      <c r="L2" s="19" t="s">
        <v>0</v>
      </c>
      <c r="M2" s="19" t="s">
        <v>1</v>
      </c>
      <c r="N2" s="19" t="s">
        <v>2</v>
      </c>
      <c r="O2" s="20"/>
      <c r="P2" s="21" t="s">
        <v>106</v>
      </c>
      <c r="Q2" s="18"/>
      <c r="R2" s="19" t="s">
        <v>0</v>
      </c>
      <c r="S2" s="19" t="s">
        <v>1</v>
      </c>
      <c r="T2" s="19" t="s">
        <v>2</v>
      </c>
      <c r="U2" s="20"/>
      <c r="V2" s="21" t="s">
        <v>106</v>
      </c>
      <c r="W2" s="18"/>
      <c r="X2" s="19" t="s">
        <v>0</v>
      </c>
      <c r="Y2" s="19" t="s">
        <v>1</v>
      </c>
      <c r="Z2" s="19" t="s">
        <v>2</v>
      </c>
      <c r="AA2" s="20"/>
      <c r="AB2" s="21" t="s">
        <v>106</v>
      </c>
      <c r="AC2" s="18"/>
      <c r="AD2" s="19" t="s">
        <v>0</v>
      </c>
      <c r="AE2" s="19" t="s">
        <v>1</v>
      </c>
      <c r="AF2" s="19" t="s">
        <v>2</v>
      </c>
      <c r="AG2" s="20"/>
      <c r="AH2" s="21" t="s">
        <v>106</v>
      </c>
    </row>
    <row r="3" spans="1:34" x14ac:dyDescent="0.3">
      <c r="A3" s="5" t="s">
        <v>3</v>
      </c>
      <c r="B3" s="12">
        <v>363587</v>
      </c>
      <c r="C3" s="12">
        <v>0</v>
      </c>
      <c r="D3" s="12">
        <v>363587</v>
      </c>
      <c r="E3" s="26"/>
      <c r="F3" s="12">
        <v>384689.86198374932</v>
      </c>
      <c r="G3" s="12">
        <v>0</v>
      </c>
      <c r="H3" s="12">
        <v>384689.86198374932</v>
      </c>
      <c r="I3" s="10"/>
      <c r="J3" s="14">
        <f>H3-D3</f>
        <v>21102.861983749317</v>
      </c>
      <c r="K3" s="4"/>
      <c r="L3" s="12">
        <v>430933.34326230612</v>
      </c>
      <c r="M3" s="12">
        <v>0</v>
      </c>
      <c r="N3" s="12">
        <v>430933.34326230601</v>
      </c>
      <c r="O3" s="10"/>
      <c r="P3" s="14">
        <f>N3-D3</f>
        <v>67346.343262306007</v>
      </c>
      <c r="Q3" s="4"/>
      <c r="R3" s="12">
        <v>539917.91480938182</v>
      </c>
      <c r="S3" s="12">
        <v>0</v>
      </c>
      <c r="T3" s="12">
        <v>539917.91480938182</v>
      </c>
      <c r="U3" s="10"/>
      <c r="V3" s="14">
        <f>T3-D3</f>
        <v>176330.91480938182</v>
      </c>
      <c r="W3" s="4"/>
      <c r="X3" s="12">
        <v>549418.61826574488</v>
      </c>
      <c r="Y3" s="12">
        <v>0</v>
      </c>
      <c r="Z3" s="12">
        <v>549418.61826574488</v>
      </c>
      <c r="AA3" s="10"/>
      <c r="AB3" s="14">
        <f t="shared" ref="AB3:AB66" si="0">Z3-D3</f>
        <v>185831.61826574488</v>
      </c>
      <c r="AC3" s="4"/>
      <c r="AD3" s="12">
        <v>663985.5358226978</v>
      </c>
      <c r="AE3" s="12">
        <v>0</v>
      </c>
      <c r="AF3" s="12">
        <v>663985.5358226978</v>
      </c>
      <c r="AG3" s="10"/>
      <c r="AH3" s="14">
        <f>AF3-B3</f>
        <v>300398.5358226978</v>
      </c>
    </row>
    <row r="4" spans="1:34" x14ac:dyDescent="0.3">
      <c r="A4" s="5" t="s">
        <v>4</v>
      </c>
      <c r="B4" s="12">
        <v>4296</v>
      </c>
      <c r="C4" s="12">
        <v>57099</v>
      </c>
      <c r="D4" s="12">
        <v>61395</v>
      </c>
      <c r="E4" s="26"/>
      <c r="F4" s="12">
        <v>3518.0259264058413</v>
      </c>
      <c r="G4" s="12">
        <v>48400.941435800123</v>
      </c>
      <c r="H4" s="12">
        <v>51918.967362205964</v>
      </c>
      <c r="I4" s="10"/>
      <c r="J4" s="33">
        <f t="shared" ref="J4:J66" si="1">H4-D4</f>
        <v>-9476.0326377940364</v>
      </c>
      <c r="K4" s="4"/>
      <c r="L4" s="12">
        <v>3940.9270271166747</v>
      </c>
      <c r="M4" s="12">
        <v>53156.064385539437</v>
      </c>
      <c r="N4" s="12">
        <v>57096.991412656113</v>
      </c>
      <c r="O4" s="10"/>
      <c r="P4" s="14">
        <f t="shared" ref="P4:P67" si="2">N4-D4</f>
        <v>-4298.0085873438875</v>
      </c>
      <c r="Q4" s="4"/>
      <c r="R4" s="12">
        <v>4937.6014554566691</v>
      </c>
      <c r="S4" s="12">
        <v>64362.725800351931</v>
      </c>
      <c r="T4" s="12">
        <v>69301</v>
      </c>
      <c r="U4" s="10"/>
      <c r="V4" s="14">
        <f t="shared" ref="V4:V67" si="3">T4-D4</f>
        <v>7906</v>
      </c>
      <c r="W4" s="4"/>
      <c r="X4" s="12">
        <v>5024.4863057779676</v>
      </c>
      <c r="Y4" s="12">
        <v>65339.663777228881</v>
      </c>
      <c r="Z4" s="12">
        <v>70364.150083006854</v>
      </c>
      <c r="AA4" s="10"/>
      <c r="AB4" s="14">
        <f t="shared" si="0"/>
        <v>8969.1500830068544</v>
      </c>
      <c r="AC4" s="4"/>
      <c r="AD4" s="12">
        <v>6072.2118273067545</v>
      </c>
      <c r="AE4" s="12">
        <v>79619.075619694617</v>
      </c>
      <c r="AF4" s="12">
        <v>85691.287447001378</v>
      </c>
      <c r="AG4" s="10"/>
      <c r="AH4" s="14">
        <f t="shared" ref="AH4:AH67" si="4">AF4-B4</f>
        <v>81395.287447001378</v>
      </c>
    </row>
    <row r="5" spans="1:34" x14ac:dyDescent="0.3">
      <c r="A5" s="5" t="s">
        <v>5</v>
      </c>
      <c r="B5" s="12">
        <v>53361</v>
      </c>
      <c r="C5" s="12">
        <v>0</v>
      </c>
      <c r="D5" s="12">
        <v>53361</v>
      </c>
      <c r="E5" s="26"/>
      <c r="F5" s="12">
        <v>55098.608788640529</v>
      </c>
      <c r="G5" s="12">
        <v>0</v>
      </c>
      <c r="H5" s="12">
        <v>55098.608788640529</v>
      </c>
      <c r="I5" s="10"/>
      <c r="J5" s="14">
        <f t="shared" si="1"/>
        <v>1737.6087886405294</v>
      </c>
      <c r="K5" s="4"/>
      <c r="L5" s="12">
        <v>61722.000085860775</v>
      </c>
      <c r="M5" s="12">
        <v>0</v>
      </c>
      <c r="N5" s="12">
        <v>61722.000085860775</v>
      </c>
      <c r="O5" s="10"/>
      <c r="P5" s="14">
        <f t="shared" si="2"/>
        <v>8361.0000858607746</v>
      </c>
      <c r="Q5" s="4"/>
      <c r="R5" s="12">
        <v>77331.712909339345</v>
      </c>
      <c r="S5" s="12">
        <v>0</v>
      </c>
      <c r="T5" s="12">
        <v>77331.712909339345</v>
      </c>
      <c r="U5" s="10"/>
      <c r="V5" s="14">
        <f t="shared" si="3"/>
        <v>23970.712909339345</v>
      </c>
      <c r="W5" s="4"/>
      <c r="X5" s="12">
        <v>78692.485819391091</v>
      </c>
      <c r="Y5" s="12">
        <v>0</v>
      </c>
      <c r="Z5" s="12">
        <v>78692.485819391091</v>
      </c>
      <c r="AA5" s="10"/>
      <c r="AB5" s="14">
        <f t="shared" si="0"/>
        <v>25331.485819391091</v>
      </c>
      <c r="AC5" s="4"/>
      <c r="AD5" s="12">
        <v>95101.75051391439</v>
      </c>
      <c r="AE5" s="12">
        <v>0</v>
      </c>
      <c r="AF5" s="12">
        <v>95101.75051391439</v>
      </c>
      <c r="AG5" s="10"/>
      <c r="AH5" s="14">
        <f t="shared" si="4"/>
        <v>41740.75051391439</v>
      </c>
    </row>
    <row r="6" spans="1:34" x14ac:dyDescent="0.3">
      <c r="A6" s="5" t="s">
        <v>6</v>
      </c>
      <c r="B6" s="12">
        <v>11444</v>
      </c>
      <c r="C6" s="12">
        <v>303588</v>
      </c>
      <c r="D6" s="12">
        <v>315032</v>
      </c>
      <c r="E6" s="26"/>
      <c r="F6" s="12">
        <v>10986.48482183633</v>
      </c>
      <c r="G6" s="12">
        <v>301656.68805250264</v>
      </c>
      <c r="H6" s="12">
        <v>312643.17287433898</v>
      </c>
      <c r="I6" s="10"/>
      <c r="J6" s="14">
        <f t="shared" si="1"/>
        <v>-2388.8271256610169</v>
      </c>
      <c r="K6" s="4"/>
      <c r="L6" s="12">
        <v>12307.167676736204</v>
      </c>
      <c r="M6" s="12">
        <v>331292.77771830891</v>
      </c>
      <c r="N6" s="12">
        <v>343599.9453950451</v>
      </c>
      <c r="O6" s="10"/>
      <c r="P6" s="14">
        <f t="shared" si="2"/>
        <v>28567.945395045099</v>
      </c>
      <c r="Q6" s="4"/>
      <c r="R6" s="12">
        <v>15419.694050428016</v>
      </c>
      <c r="S6" s="12">
        <v>401137.79036134091</v>
      </c>
      <c r="T6" s="12">
        <v>416558</v>
      </c>
      <c r="U6" s="10"/>
      <c r="V6" s="14">
        <f t="shared" si="3"/>
        <v>101526</v>
      </c>
      <c r="W6" s="4"/>
      <c r="X6" s="12">
        <v>15691.02777828308</v>
      </c>
      <c r="Y6" s="12">
        <v>407226.51231168368</v>
      </c>
      <c r="Z6" s="12">
        <v>422917.54008996673</v>
      </c>
      <c r="AA6" s="10"/>
      <c r="AB6" s="14">
        <f t="shared" si="0"/>
        <v>107885.54008996673</v>
      </c>
      <c r="AC6" s="4"/>
      <c r="AD6" s="12">
        <v>18962.982215380274</v>
      </c>
      <c r="AE6" s="12">
        <v>496222.3036321773</v>
      </c>
      <c r="AF6" s="12">
        <v>515185.28584755759</v>
      </c>
      <c r="AG6" s="10"/>
      <c r="AH6" s="14">
        <f t="shared" si="4"/>
        <v>503741.28584755759</v>
      </c>
    </row>
    <row r="7" spans="1:34" x14ac:dyDescent="0.3">
      <c r="A7" s="5" t="s">
        <v>7</v>
      </c>
      <c r="B7" s="12">
        <v>380163</v>
      </c>
      <c r="C7" s="12">
        <v>0</v>
      </c>
      <c r="D7" s="12">
        <v>380163</v>
      </c>
      <c r="E7" s="26"/>
      <c r="F7" s="12">
        <v>416446.11757824093</v>
      </c>
      <c r="G7" s="12">
        <v>0</v>
      </c>
      <c r="H7" s="12">
        <v>416446.11757824093</v>
      </c>
      <c r="I7" s="10"/>
      <c r="J7" s="14">
        <f t="shared" si="1"/>
        <v>36283.117578240926</v>
      </c>
      <c r="K7" s="4"/>
      <c r="L7" s="12">
        <v>466507.01115741872</v>
      </c>
      <c r="M7" s="12">
        <v>0</v>
      </c>
      <c r="N7" s="12">
        <v>466507.01115741872</v>
      </c>
      <c r="O7" s="10"/>
      <c r="P7" s="14">
        <f t="shared" si="2"/>
        <v>86344.011157418718</v>
      </c>
      <c r="Q7" s="4"/>
      <c r="R7" s="12">
        <v>584488.28953752061</v>
      </c>
      <c r="S7" s="12">
        <v>0</v>
      </c>
      <c r="T7" s="12">
        <v>584488.28953752061</v>
      </c>
      <c r="U7" s="10"/>
      <c r="V7" s="14">
        <f t="shared" si="3"/>
        <v>204325.28953752061</v>
      </c>
      <c r="W7" s="4"/>
      <c r="X7" s="12">
        <v>594773.27871883602</v>
      </c>
      <c r="Y7" s="12">
        <v>0</v>
      </c>
      <c r="Z7" s="12">
        <v>594773.27871883602</v>
      </c>
      <c r="AA7" s="10"/>
      <c r="AB7" s="14">
        <f t="shared" si="0"/>
        <v>214610.27871883602</v>
      </c>
      <c r="AC7" s="4"/>
      <c r="AD7" s="12">
        <v>718797.72733171599</v>
      </c>
      <c r="AE7" s="12">
        <v>0</v>
      </c>
      <c r="AF7" s="12">
        <v>718797.72733171599</v>
      </c>
      <c r="AG7" s="10"/>
      <c r="AH7" s="14">
        <f t="shared" si="4"/>
        <v>338634.72733171599</v>
      </c>
    </row>
    <row r="8" spans="1:34" x14ac:dyDescent="0.3">
      <c r="A8" s="5" t="s">
        <v>8</v>
      </c>
      <c r="B8" s="12">
        <v>1398383</v>
      </c>
      <c r="C8" s="12">
        <v>0</v>
      </c>
      <c r="D8" s="12">
        <v>1398383</v>
      </c>
      <c r="E8" s="26"/>
      <c r="F8" s="12">
        <v>1380666.584</v>
      </c>
      <c r="G8" s="12">
        <v>0</v>
      </c>
      <c r="H8" s="12">
        <v>1380667</v>
      </c>
      <c r="I8" s="10"/>
      <c r="J8" s="33">
        <f t="shared" si="1"/>
        <v>-17716</v>
      </c>
      <c r="K8" s="4"/>
      <c r="L8" s="12">
        <v>1546636.2022585415</v>
      </c>
      <c r="M8" s="12">
        <v>0</v>
      </c>
      <c r="N8" s="12">
        <v>1546636.2022585415</v>
      </c>
      <c r="O8" s="10"/>
      <c r="P8" s="14">
        <f t="shared" si="2"/>
        <v>148253.20225854148</v>
      </c>
      <c r="Q8" s="4"/>
      <c r="R8" s="12">
        <v>1937785.9855783775</v>
      </c>
      <c r="S8" s="12">
        <v>0</v>
      </c>
      <c r="T8" s="12">
        <v>1937785.9855783775</v>
      </c>
      <c r="U8" s="10"/>
      <c r="V8" s="14">
        <f t="shared" si="3"/>
        <v>539402.9855783775</v>
      </c>
      <c r="W8" s="4"/>
      <c r="X8" s="12">
        <v>1971884.37258481</v>
      </c>
      <c r="Y8" s="12">
        <v>0</v>
      </c>
      <c r="Z8" s="12">
        <v>1971884.37258481</v>
      </c>
      <c r="AA8" s="10"/>
      <c r="AB8" s="14">
        <f t="shared" si="0"/>
        <v>573501.37258481001</v>
      </c>
      <c r="AC8" s="4"/>
      <c r="AD8" s="12">
        <v>2383069.4086122881</v>
      </c>
      <c r="AE8" s="12">
        <v>0</v>
      </c>
      <c r="AF8" s="12">
        <v>2383069.4086122881</v>
      </c>
      <c r="AG8" s="10"/>
      <c r="AH8" s="14">
        <f t="shared" si="4"/>
        <v>984686.40861228807</v>
      </c>
    </row>
    <row r="9" spans="1:34" x14ac:dyDescent="0.3">
      <c r="A9" s="5" t="s">
        <v>9</v>
      </c>
      <c r="B9" s="12">
        <v>7973</v>
      </c>
      <c r="C9" s="12">
        <v>213687</v>
      </c>
      <c r="D9" s="12">
        <v>221660</v>
      </c>
      <c r="E9" s="26"/>
      <c r="F9" s="12">
        <v>8478.0745201119171</v>
      </c>
      <c r="G9" s="12">
        <v>235185.40890741933</v>
      </c>
      <c r="H9" s="12">
        <v>243663.48342753126</v>
      </c>
      <c r="I9" s="10"/>
      <c r="J9" s="14">
        <f t="shared" si="1"/>
        <v>22003.483427531261</v>
      </c>
      <c r="K9" s="4"/>
      <c r="L9" s="12">
        <v>9497.2219401330003</v>
      </c>
      <c r="M9" s="12">
        <v>258291.06557781438</v>
      </c>
      <c r="N9" s="12">
        <v>267788.28751794738</v>
      </c>
      <c r="O9" s="10"/>
      <c r="P9" s="14">
        <f t="shared" si="2"/>
        <v>46128.287517947378</v>
      </c>
      <c r="Q9" s="4"/>
      <c r="R9" s="12">
        <v>11899.10306679916</v>
      </c>
      <c r="S9" s="12">
        <v>312745.44537176198</v>
      </c>
      <c r="T9" s="12">
        <v>324644</v>
      </c>
      <c r="U9" s="10"/>
      <c r="V9" s="14">
        <f t="shared" si="3"/>
        <v>102984</v>
      </c>
      <c r="W9" s="4"/>
      <c r="X9" s="12">
        <v>12108.486468485824</v>
      </c>
      <c r="Y9" s="12">
        <v>317492.49265541352</v>
      </c>
      <c r="Z9" s="12">
        <v>329600</v>
      </c>
      <c r="AA9" s="10"/>
      <c r="AB9" s="14">
        <f t="shared" si="0"/>
        <v>107940</v>
      </c>
      <c r="AC9" s="4"/>
      <c r="AD9" s="12">
        <v>14633.395390126176</v>
      </c>
      <c r="AE9" s="12">
        <v>386877.69908951299</v>
      </c>
      <c r="AF9" s="12">
        <v>401511.09447963914</v>
      </c>
      <c r="AG9" s="10"/>
      <c r="AH9" s="14">
        <f t="shared" si="4"/>
        <v>393538.09447963914</v>
      </c>
    </row>
    <row r="10" spans="1:34" x14ac:dyDescent="0.3">
      <c r="A10" s="5" t="s">
        <v>10</v>
      </c>
      <c r="B10" s="12">
        <v>105378</v>
      </c>
      <c r="C10" s="12">
        <v>0</v>
      </c>
      <c r="D10" s="12">
        <v>105378</v>
      </c>
      <c r="E10" s="26"/>
      <c r="F10" s="12">
        <v>111089.45292911973</v>
      </c>
      <c r="G10" s="12">
        <v>0</v>
      </c>
      <c r="H10" s="12">
        <v>111089.45292911973</v>
      </c>
      <c r="I10" s="10"/>
      <c r="J10" s="14">
        <f t="shared" si="1"/>
        <v>5711.452929119725</v>
      </c>
      <c r="K10" s="4"/>
      <c r="L10" s="12">
        <v>124443.49093334941</v>
      </c>
      <c r="M10" s="12">
        <v>0</v>
      </c>
      <c r="N10" s="12">
        <v>124443.49093334941</v>
      </c>
      <c r="O10" s="10"/>
      <c r="P10" s="14">
        <f t="shared" si="2"/>
        <v>19065.490933349414</v>
      </c>
      <c r="Q10" s="4"/>
      <c r="R10" s="12">
        <v>155915.69134031152</v>
      </c>
      <c r="S10" s="12">
        <v>0</v>
      </c>
      <c r="T10" s="12">
        <v>155915.69134031152</v>
      </c>
      <c r="U10" s="10"/>
      <c r="V10" s="14">
        <f t="shared" si="3"/>
        <v>50537.691340311518</v>
      </c>
      <c r="W10" s="4"/>
      <c r="X10" s="12">
        <v>158659.27273849703</v>
      </c>
      <c r="Y10" s="12">
        <v>0</v>
      </c>
      <c r="Z10" s="12">
        <v>158659.27273849703</v>
      </c>
      <c r="AA10" s="10"/>
      <c r="AB10" s="14">
        <f t="shared" si="0"/>
        <v>53281.272738497035</v>
      </c>
      <c r="AC10" s="4"/>
      <c r="AD10" s="12">
        <v>191743.52437316865</v>
      </c>
      <c r="AE10" s="12">
        <v>0</v>
      </c>
      <c r="AF10" s="12">
        <v>191743.52437316865</v>
      </c>
      <c r="AG10" s="10"/>
      <c r="AH10" s="14">
        <f t="shared" si="4"/>
        <v>86365.52437316865</v>
      </c>
    </row>
    <row r="11" spans="1:34" x14ac:dyDescent="0.3">
      <c r="A11" s="5" t="s">
        <v>11</v>
      </c>
      <c r="B11" s="12">
        <v>69705</v>
      </c>
      <c r="C11" s="12">
        <v>0</v>
      </c>
      <c r="D11" s="12">
        <v>69705</v>
      </c>
      <c r="E11" s="26"/>
      <c r="F11" s="12">
        <v>66821.563456176082</v>
      </c>
      <c r="G11" s="12">
        <v>0</v>
      </c>
      <c r="H11" s="12">
        <v>66821.563456176082</v>
      </c>
      <c r="I11" s="10"/>
      <c r="J11" s="33">
        <f t="shared" si="1"/>
        <v>-2883.4365438239183</v>
      </c>
      <c r="K11" s="4"/>
      <c r="L11" s="12">
        <v>74854.168481832065</v>
      </c>
      <c r="M11" s="12">
        <v>0</v>
      </c>
      <c r="N11" s="12">
        <v>74854.168481832065</v>
      </c>
      <c r="O11" s="10"/>
      <c r="P11" s="14">
        <f t="shared" si="2"/>
        <v>5149.1684818320646</v>
      </c>
      <c r="Q11" s="4"/>
      <c r="R11" s="12">
        <v>93785.053288161391</v>
      </c>
      <c r="S11" s="12">
        <v>0</v>
      </c>
      <c r="T11" s="12">
        <v>93785.053288161391</v>
      </c>
      <c r="U11" s="10"/>
      <c r="V11" s="14">
        <f t="shared" si="3"/>
        <v>24080.053288161391</v>
      </c>
      <c r="W11" s="4"/>
      <c r="X11" s="12">
        <v>95435.348556183031</v>
      </c>
      <c r="Y11" s="12">
        <v>0</v>
      </c>
      <c r="Z11" s="12">
        <v>95435.348556183031</v>
      </c>
      <c r="AA11" s="10"/>
      <c r="AB11" s="14">
        <f t="shared" si="0"/>
        <v>25730.348556183031</v>
      </c>
      <c r="AC11" s="4"/>
      <c r="AD11" s="12">
        <v>115335.90042420656</v>
      </c>
      <c r="AE11" s="12">
        <v>0</v>
      </c>
      <c r="AF11" s="12">
        <v>115335.90042420656</v>
      </c>
      <c r="AG11" s="10"/>
      <c r="AH11" s="14">
        <f t="shared" si="4"/>
        <v>45630.900424206557</v>
      </c>
    </row>
    <row r="12" spans="1:34" x14ac:dyDescent="0.3">
      <c r="A12" s="5" t="s">
        <v>12</v>
      </c>
      <c r="B12" s="12">
        <v>59232</v>
      </c>
      <c r="C12" s="12">
        <v>0</v>
      </c>
      <c r="D12" s="12">
        <v>59232</v>
      </c>
      <c r="E12" s="26"/>
      <c r="F12" s="12">
        <v>76634.949241028982</v>
      </c>
      <c r="G12" s="12">
        <v>0</v>
      </c>
      <c r="H12" s="12">
        <v>76634.949241028982</v>
      </c>
      <c r="I12" s="10"/>
      <c r="J12" s="14">
        <f t="shared" si="1"/>
        <v>17402.949241028982</v>
      </c>
      <c r="K12" s="4"/>
      <c r="L12" s="12">
        <v>85847.21915174574</v>
      </c>
      <c r="M12" s="12">
        <v>0</v>
      </c>
      <c r="N12" s="12">
        <v>85847.21915174574</v>
      </c>
      <c r="O12" s="10"/>
      <c r="P12" s="14">
        <f t="shared" si="2"/>
        <v>26615.21915174574</v>
      </c>
      <c r="Q12" s="4"/>
      <c r="R12" s="12">
        <v>107558.28547799653</v>
      </c>
      <c r="S12" s="12">
        <v>0</v>
      </c>
      <c r="T12" s="12">
        <v>107558.28547799653</v>
      </c>
      <c r="U12" s="10"/>
      <c r="V12" s="14">
        <f t="shared" si="3"/>
        <v>48326.285477996527</v>
      </c>
      <c r="W12" s="4"/>
      <c r="X12" s="12">
        <v>109450.9423922648</v>
      </c>
      <c r="Y12" s="12">
        <v>0</v>
      </c>
      <c r="Z12" s="12">
        <v>109450.9423922648</v>
      </c>
      <c r="AA12" s="10"/>
      <c r="AB12" s="14">
        <f t="shared" si="0"/>
        <v>50218.942392264798</v>
      </c>
      <c r="AC12" s="4"/>
      <c r="AD12" s="12">
        <v>132274.08066370987</v>
      </c>
      <c r="AE12" s="12">
        <v>0</v>
      </c>
      <c r="AF12" s="12">
        <v>132274.08066370987</v>
      </c>
      <c r="AG12" s="10"/>
      <c r="AH12" s="14">
        <f t="shared" si="4"/>
        <v>73042.080663709872</v>
      </c>
    </row>
    <row r="13" spans="1:34" x14ac:dyDescent="0.3">
      <c r="A13" s="5" t="s">
        <v>13</v>
      </c>
      <c r="B13" s="12">
        <v>195181</v>
      </c>
      <c r="C13" s="12">
        <v>0</v>
      </c>
      <c r="D13" s="12">
        <v>195181</v>
      </c>
      <c r="E13" s="26"/>
      <c r="F13" s="12">
        <v>203317.93217765054</v>
      </c>
      <c r="G13" s="12">
        <v>0</v>
      </c>
      <c r="H13" s="12">
        <v>203317.93217765054</v>
      </c>
      <c r="I13" s="10"/>
      <c r="J13" s="14">
        <f t="shared" si="1"/>
        <v>8136.9321776505385</v>
      </c>
      <c r="K13" s="4"/>
      <c r="L13" s="12">
        <v>227758.73480698848</v>
      </c>
      <c r="M13" s="12">
        <v>0</v>
      </c>
      <c r="N13" s="12">
        <v>227758.73480698848</v>
      </c>
      <c r="O13" s="10"/>
      <c r="P13" s="14">
        <f t="shared" si="2"/>
        <v>32577.734806988476</v>
      </c>
      <c r="Q13" s="4"/>
      <c r="R13" s="12">
        <v>285359.7269723466</v>
      </c>
      <c r="S13" s="12">
        <v>0</v>
      </c>
      <c r="T13" s="12">
        <v>285359.7269723466</v>
      </c>
      <c r="U13" s="10"/>
      <c r="V13" s="14">
        <f t="shared" si="3"/>
        <v>90178.726972346602</v>
      </c>
      <c r="W13" s="4"/>
      <c r="X13" s="12">
        <v>290381.0794223948</v>
      </c>
      <c r="Y13" s="12">
        <v>0</v>
      </c>
      <c r="Z13" s="12">
        <v>290381.0794223948</v>
      </c>
      <c r="AA13" s="10"/>
      <c r="AB13" s="14">
        <f t="shared" si="0"/>
        <v>95200.079422394803</v>
      </c>
      <c r="AC13" s="4"/>
      <c r="AD13" s="12">
        <v>350932.47699114855</v>
      </c>
      <c r="AE13" s="12">
        <v>0</v>
      </c>
      <c r="AF13" s="12">
        <v>350932.47699114855</v>
      </c>
      <c r="AG13" s="10"/>
      <c r="AH13" s="14">
        <f t="shared" si="4"/>
        <v>155751.47699114855</v>
      </c>
    </row>
    <row r="14" spans="1:34" x14ac:dyDescent="0.3">
      <c r="A14" s="5" t="s">
        <v>14</v>
      </c>
      <c r="B14" s="12">
        <v>21529</v>
      </c>
      <c r="C14" s="12">
        <v>521247</v>
      </c>
      <c r="D14" s="12">
        <v>542776</v>
      </c>
      <c r="E14" s="26"/>
      <c r="F14" s="12">
        <v>19293.812017963857</v>
      </c>
      <c r="G14" s="12">
        <v>513205.99904856161</v>
      </c>
      <c r="H14" s="12">
        <v>532499.81106652552</v>
      </c>
      <c r="I14" s="10"/>
      <c r="J14" s="33">
        <f t="shared" si="1"/>
        <v>-10276.188933474477</v>
      </c>
      <c r="K14" s="4"/>
      <c r="L14" s="12">
        <v>21613.116795697759</v>
      </c>
      <c r="M14" s="12">
        <v>563625.6303951263</v>
      </c>
      <c r="N14" s="12">
        <v>585238.74719082401</v>
      </c>
      <c r="O14" s="10"/>
      <c r="P14" s="14">
        <f t="shared" si="2"/>
        <v>42462.747190824011</v>
      </c>
      <c r="Q14" s="4"/>
      <c r="R14" s="12">
        <v>27079.150720907983</v>
      </c>
      <c r="S14" s="12">
        <v>682452.36592498107</v>
      </c>
      <c r="T14" s="12">
        <v>709531</v>
      </c>
      <c r="U14" s="10"/>
      <c r="V14" s="14">
        <f t="shared" si="3"/>
        <v>166755</v>
      </c>
      <c r="W14" s="4"/>
      <c r="X14" s="12">
        <v>27555.650895828712</v>
      </c>
      <c r="Y14" s="12">
        <v>692811.05762722087</v>
      </c>
      <c r="Z14" s="12">
        <v>720366.7085230496</v>
      </c>
      <c r="AA14" s="10"/>
      <c r="AB14" s="14">
        <f t="shared" si="0"/>
        <v>177590.7085230496</v>
      </c>
      <c r="AC14" s="4"/>
      <c r="AD14" s="12">
        <v>33301.662915544446</v>
      </c>
      <c r="AE14" s="12">
        <v>844218.85266275448</v>
      </c>
      <c r="AF14" s="12">
        <v>877520.51557829895</v>
      </c>
      <c r="AG14" s="10"/>
      <c r="AH14" s="14">
        <f t="shared" si="4"/>
        <v>855991.51557829895</v>
      </c>
    </row>
    <row r="15" spans="1:34" x14ac:dyDescent="0.3">
      <c r="A15" s="5" t="s">
        <v>15</v>
      </c>
      <c r="B15" s="12">
        <v>4838</v>
      </c>
      <c r="C15" s="12">
        <v>63402</v>
      </c>
      <c r="D15" s="12">
        <v>68240</v>
      </c>
      <c r="E15" s="26"/>
      <c r="F15" s="12">
        <v>4834.4510207725962</v>
      </c>
      <c r="G15" s="12">
        <v>65579.816844633911</v>
      </c>
      <c r="H15" s="12">
        <v>70414.267865406509</v>
      </c>
      <c r="I15" s="10"/>
      <c r="J15" s="14">
        <f t="shared" si="1"/>
        <v>2174.2678654065094</v>
      </c>
      <c r="K15" s="4"/>
      <c r="L15" s="12">
        <v>5415.599284255145</v>
      </c>
      <c r="M15" s="12">
        <v>72022.668633606852</v>
      </c>
      <c r="N15" s="12">
        <v>77439</v>
      </c>
      <c r="O15" s="10"/>
      <c r="P15" s="14">
        <f t="shared" si="2"/>
        <v>9199</v>
      </c>
      <c r="Q15" s="4"/>
      <c r="R15" s="12">
        <v>6785.2235588519161</v>
      </c>
      <c r="S15" s="12">
        <v>87206.894006537972</v>
      </c>
      <c r="T15" s="12">
        <v>93992.117565389883</v>
      </c>
      <c r="U15" s="10"/>
      <c r="V15" s="14">
        <f t="shared" si="3"/>
        <v>25752.117565389883</v>
      </c>
      <c r="W15" s="4"/>
      <c r="X15" s="12">
        <v>6904.620221102954</v>
      </c>
      <c r="Y15" s="12">
        <v>88530.57515181358</v>
      </c>
      <c r="Z15" s="12">
        <v>95436</v>
      </c>
      <c r="AA15" s="10"/>
      <c r="AB15" s="14">
        <f t="shared" si="0"/>
        <v>27196</v>
      </c>
      <c r="AC15" s="4"/>
      <c r="AD15" s="12">
        <v>8344.3986147258602</v>
      </c>
      <c r="AE15" s="12">
        <v>107878.15777105068</v>
      </c>
      <c r="AF15" s="12">
        <v>116222</v>
      </c>
      <c r="AG15" s="10"/>
      <c r="AH15" s="14">
        <f t="shared" si="4"/>
        <v>111384</v>
      </c>
    </row>
    <row r="16" spans="1:34" x14ac:dyDescent="0.3">
      <c r="A16" s="5" t="s">
        <v>16</v>
      </c>
      <c r="B16" s="12">
        <v>5260</v>
      </c>
      <c r="C16" s="12">
        <v>140680</v>
      </c>
      <c r="D16" s="12">
        <v>145940</v>
      </c>
      <c r="E16" s="26"/>
      <c r="F16" s="12">
        <v>3329.1188232154541</v>
      </c>
      <c r="G16" s="12">
        <v>46077.461392921417</v>
      </c>
      <c r="H16" s="12">
        <v>49406</v>
      </c>
      <c r="I16" s="10"/>
      <c r="J16" s="33">
        <f t="shared" si="1"/>
        <v>-96534</v>
      </c>
      <c r="K16" s="4"/>
      <c r="L16" s="12">
        <v>3729.3114437892668</v>
      </c>
      <c r="M16" s="12">
        <v>50604.315367979551</v>
      </c>
      <c r="N16" s="12">
        <v>54333</v>
      </c>
      <c r="O16" s="10"/>
      <c r="P16" s="14">
        <f t="shared" si="2"/>
        <v>-91607</v>
      </c>
      <c r="Q16" s="4"/>
      <c r="R16" s="12">
        <v>4672.467540252158</v>
      </c>
      <c r="S16" s="12">
        <v>61273.002657244229</v>
      </c>
      <c r="T16" s="12">
        <v>65945.470197496383</v>
      </c>
      <c r="U16" s="10"/>
      <c r="V16" s="14">
        <f t="shared" si="3"/>
        <v>-79994.529802503617</v>
      </c>
      <c r="W16" s="4"/>
      <c r="X16" s="12">
        <v>4754.686943038766</v>
      </c>
      <c r="Y16" s="12">
        <v>62203.042870873847</v>
      </c>
      <c r="Z16" s="12">
        <v>66957.729813912607</v>
      </c>
      <c r="AA16" s="10"/>
      <c r="AB16" s="14">
        <f t="shared" si="0"/>
        <v>-78982.270186087393</v>
      </c>
      <c r="AC16" s="4"/>
      <c r="AD16" s="12">
        <v>5746.1528470004787</v>
      </c>
      <c r="AE16" s="12">
        <v>75796.973657479903</v>
      </c>
      <c r="AF16" s="12">
        <v>81543.126504480388</v>
      </c>
      <c r="AG16" s="10"/>
      <c r="AH16" s="14">
        <f t="shared" si="4"/>
        <v>76283.126504480388</v>
      </c>
    </row>
    <row r="17" spans="1:34" x14ac:dyDescent="0.3">
      <c r="A17" s="5" t="s">
        <v>17</v>
      </c>
      <c r="B17" s="12">
        <v>760288</v>
      </c>
      <c r="C17" s="12">
        <v>0</v>
      </c>
      <c r="D17" s="12">
        <v>760288</v>
      </c>
      <c r="E17" s="26"/>
      <c r="F17" s="12">
        <v>750861.08482466673</v>
      </c>
      <c r="G17" s="12">
        <v>0</v>
      </c>
      <c r="H17" s="12">
        <v>750861.08482466673</v>
      </c>
      <c r="I17" s="10"/>
      <c r="J17" s="33">
        <f t="shared" si="1"/>
        <v>-9426.9151753332699</v>
      </c>
      <c r="K17" s="4"/>
      <c r="L17" s="12">
        <v>841121.92595999443</v>
      </c>
      <c r="M17" s="12">
        <v>0</v>
      </c>
      <c r="N17" s="12">
        <v>841121.92595999443</v>
      </c>
      <c r="O17" s="10"/>
      <c r="P17" s="14">
        <f t="shared" si="2"/>
        <v>80833.925959994434</v>
      </c>
      <c r="Q17" s="4"/>
      <c r="R17" s="12">
        <v>1053844.6455008741</v>
      </c>
      <c r="S17" s="12">
        <v>0</v>
      </c>
      <c r="T17" s="12">
        <v>1053844.6455008741</v>
      </c>
      <c r="U17" s="10"/>
      <c r="V17" s="14">
        <f t="shared" si="3"/>
        <v>293556.64550087415</v>
      </c>
      <c r="W17" s="4"/>
      <c r="X17" s="12">
        <v>1072388.6967193165</v>
      </c>
      <c r="Y17" s="12">
        <v>0</v>
      </c>
      <c r="Z17" s="12">
        <v>1072388.6967193165</v>
      </c>
      <c r="AA17" s="10"/>
      <c r="AB17" s="14">
        <f t="shared" si="0"/>
        <v>312100.69671931653</v>
      </c>
      <c r="AC17" s="4"/>
      <c r="AD17" s="12">
        <v>1296007.3789435592</v>
      </c>
      <c r="AE17" s="12">
        <v>0</v>
      </c>
      <c r="AF17" s="12">
        <v>1296007.3789435592</v>
      </c>
      <c r="AG17" s="10"/>
      <c r="AH17" s="14">
        <f t="shared" si="4"/>
        <v>535719.37894355925</v>
      </c>
    </row>
    <row r="18" spans="1:34" x14ac:dyDescent="0.3">
      <c r="A18" s="5" t="s">
        <v>18</v>
      </c>
      <c r="B18" s="12">
        <v>115188</v>
      </c>
      <c r="C18" s="12">
        <v>0</v>
      </c>
      <c r="D18" s="12">
        <v>115188</v>
      </c>
      <c r="E18" s="26"/>
      <c r="F18" s="12">
        <v>128106.02863465151</v>
      </c>
      <c r="G18" s="12">
        <v>0</v>
      </c>
      <c r="H18" s="12">
        <v>128106.02863465151</v>
      </c>
      <c r="I18" s="10"/>
      <c r="J18" s="14">
        <f t="shared" si="1"/>
        <v>12918.028634651506</v>
      </c>
      <c r="K18" s="4"/>
      <c r="L18" s="12">
        <v>143505.6253546894</v>
      </c>
      <c r="M18" s="12">
        <v>0</v>
      </c>
      <c r="N18" s="12">
        <v>143505.6253546894</v>
      </c>
      <c r="O18" s="10"/>
      <c r="P18" s="14">
        <f t="shared" si="2"/>
        <v>28317.6253546894</v>
      </c>
      <c r="Q18" s="4"/>
      <c r="R18" s="12">
        <v>179798.70719300074</v>
      </c>
      <c r="S18" s="12">
        <v>0</v>
      </c>
      <c r="T18" s="12">
        <v>179798.70719300074</v>
      </c>
      <c r="U18" s="10"/>
      <c r="V18" s="14">
        <f t="shared" si="3"/>
        <v>64610.707193000737</v>
      </c>
      <c r="W18" s="4"/>
      <c r="X18" s="12">
        <v>182962.54775472989</v>
      </c>
      <c r="Y18" s="12">
        <v>0</v>
      </c>
      <c r="Z18" s="12">
        <v>182962.54775472989</v>
      </c>
      <c r="AA18" s="10"/>
      <c r="AB18" s="14">
        <f t="shared" si="0"/>
        <v>67774.547754729894</v>
      </c>
      <c r="AC18" s="4"/>
      <c r="AD18" s="12">
        <v>221114.61327954155</v>
      </c>
      <c r="AE18" s="12">
        <v>0</v>
      </c>
      <c r="AF18" s="12">
        <v>221114.61327954155</v>
      </c>
      <c r="AG18" s="10"/>
      <c r="AH18" s="14">
        <f t="shared" si="4"/>
        <v>105926.61327954155</v>
      </c>
    </row>
    <row r="19" spans="1:34" x14ac:dyDescent="0.3">
      <c r="A19" s="5" t="s">
        <v>19</v>
      </c>
      <c r="B19" s="12">
        <v>26107</v>
      </c>
      <c r="C19" s="12">
        <v>0</v>
      </c>
      <c r="D19" s="12">
        <v>26107</v>
      </c>
      <c r="E19" s="26"/>
      <c r="F19" s="12">
        <v>25531.991271636038</v>
      </c>
      <c r="G19" s="12">
        <v>0</v>
      </c>
      <c r="H19" s="12">
        <v>25531.991271636038</v>
      </c>
      <c r="I19" s="10"/>
      <c r="J19" s="33">
        <f t="shared" si="1"/>
        <v>-575.00872836396229</v>
      </c>
      <c r="K19" s="4"/>
      <c r="L19" s="12">
        <v>28601.186166156171</v>
      </c>
      <c r="M19" s="12">
        <v>0</v>
      </c>
      <c r="N19" s="12">
        <v>28601.186166156171</v>
      </c>
      <c r="O19" s="10"/>
      <c r="P19" s="14">
        <f t="shared" si="2"/>
        <v>2494.1861661561707</v>
      </c>
      <c r="Q19" s="4"/>
      <c r="R19" s="12">
        <v>35834.527630196302</v>
      </c>
      <c r="S19" s="12">
        <v>0</v>
      </c>
      <c r="T19" s="12">
        <v>35834.527630196302</v>
      </c>
      <c r="U19" s="10"/>
      <c r="V19" s="14">
        <f t="shared" si="3"/>
        <v>9727.5276301963022</v>
      </c>
      <c r="W19" s="4"/>
      <c r="X19" s="12">
        <v>36465.092408980396</v>
      </c>
      <c r="Y19" s="12">
        <v>0</v>
      </c>
      <c r="Z19" s="12">
        <v>36465.092408980396</v>
      </c>
      <c r="AA19" s="10"/>
      <c r="AB19" s="14">
        <f t="shared" si="0"/>
        <v>10358.092408980396</v>
      </c>
      <c r="AC19" s="4"/>
      <c r="AD19" s="12">
        <v>44068.935993519495</v>
      </c>
      <c r="AE19" s="12">
        <v>0</v>
      </c>
      <c r="AF19" s="12">
        <v>44068.935993519495</v>
      </c>
      <c r="AG19" s="10"/>
      <c r="AH19" s="14">
        <f t="shared" si="4"/>
        <v>17961.935993519495</v>
      </c>
    </row>
    <row r="20" spans="1:34" x14ac:dyDescent="0.3">
      <c r="A20" s="5" t="s">
        <v>20</v>
      </c>
      <c r="B20" s="12">
        <v>4718</v>
      </c>
      <c r="C20" s="12">
        <v>61403</v>
      </c>
      <c r="D20" s="12">
        <v>66121</v>
      </c>
      <c r="E20" s="26"/>
      <c r="F20" s="12">
        <v>4835</v>
      </c>
      <c r="G20" s="12">
        <v>65130.331651819084</v>
      </c>
      <c r="H20" s="12">
        <v>69964.759972867672</v>
      </c>
      <c r="I20" s="10"/>
      <c r="J20" s="14">
        <f t="shared" si="1"/>
        <v>3843.7599728676723</v>
      </c>
      <c r="K20" s="4"/>
      <c r="L20" s="12">
        <v>5415.5738558024505</v>
      </c>
      <c r="M20" s="12">
        <v>71529.024023794802</v>
      </c>
      <c r="N20" s="12">
        <v>76944.597879597248</v>
      </c>
      <c r="O20" s="10"/>
      <c r="P20" s="14">
        <f t="shared" si="2"/>
        <v>10823.597879597248</v>
      </c>
      <c r="Q20" s="4"/>
      <c r="R20" s="12">
        <v>6785.1916994533094</v>
      </c>
      <c r="S20" s="12">
        <v>86609.176454807457</v>
      </c>
      <c r="T20" s="12">
        <v>93394.368154260766</v>
      </c>
      <c r="U20" s="10"/>
      <c r="V20" s="14">
        <f t="shared" si="3"/>
        <v>27273.368154260766</v>
      </c>
      <c r="W20" s="4"/>
      <c r="X20" s="12">
        <v>6904.5878010882052</v>
      </c>
      <c r="Y20" s="12">
        <v>87923.785066742217</v>
      </c>
      <c r="Z20" s="12">
        <v>94829</v>
      </c>
      <c r="AA20" s="10"/>
      <c r="AB20" s="14">
        <f t="shared" si="0"/>
        <v>28708</v>
      </c>
      <c r="AC20" s="4"/>
      <c r="AD20" s="12">
        <v>8344.3594343629302</v>
      </c>
      <c r="AE20" s="12">
        <v>107138.75902187293</v>
      </c>
      <c r="AF20" s="12">
        <v>115483.11845623585</v>
      </c>
      <c r="AG20" s="10"/>
      <c r="AH20" s="14">
        <f t="shared" si="4"/>
        <v>110765.11845623585</v>
      </c>
    </row>
    <row r="21" spans="1:34" x14ac:dyDescent="0.3">
      <c r="A21" s="5" t="s">
        <v>21</v>
      </c>
      <c r="B21" s="12">
        <v>16720</v>
      </c>
      <c r="C21" s="12">
        <v>439259</v>
      </c>
      <c r="D21" s="12">
        <v>455979</v>
      </c>
      <c r="E21" s="26"/>
      <c r="F21" s="12">
        <v>13085.959595565688</v>
      </c>
      <c r="G21" s="12">
        <v>355838.62465468165</v>
      </c>
      <c r="H21" s="12">
        <v>368924.58425024734</v>
      </c>
      <c r="I21" s="10"/>
      <c r="J21" s="33">
        <f t="shared" si="1"/>
        <v>-87054.415749752661</v>
      </c>
      <c r="K21" s="4"/>
      <c r="L21" s="12">
        <v>14659.019838039809</v>
      </c>
      <c r="M21" s="12">
        <v>390797.78785078449</v>
      </c>
      <c r="N21" s="12">
        <v>405456.80768882431</v>
      </c>
      <c r="O21" s="10"/>
      <c r="P21" s="14">
        <f t="shared" si="2"/>
        <v>-50522.192311175691</v>
      </c>
      <c r="Q21" s="4"/>
      <c r="R21" s="12">
        <v>18366.337968158139</v>
      </c>
      <c r="S21" s="12">
        <v>473187.98247348634</v>
      </c>
      <c r="T21" s="12">
        <v>491554.32044164446</v>
      </c>
      <c r="U21" s="10"/>
      <c r="V21" s="14">
        <f t="shared" si="3"/>
        <v>35575.320441644464</v>
      </c>
      <c r="W21" s="4"/>
      <c r="X21" s="12">
        <v>18689.52252238138</v>
      </c>
      <c r="Y21" s="12">
        <v>480370.32760464307</v>
      </c>
      <c r="Z21" s="12">
        <v>499059.85012702446</v>
      </c>
      <c r="AA21" s="10"/>
      <c r="AB21" s="14">
        <f t="shared" si="0"/>
        <v>43080.85012702446</v>
      </c>
      <c r="AC21" s="4"/>
      <c r="AD21" s="12">
        <v>22586.734802444331</v>
      </c>
      <c r="AE21" s="12">
        <v>585351.05980053497</v>
      </c>
      <c r="AF21" s="12">
        <v>607937.79460297932</v>
      </c>
      <c r="AG21" s="10"/>
      <c r="AH21" s="14">
        <f t="shared" si="4"/>
        <v>591217.79460297932</v>
      </c>
    </row>
    <row r="22" spans="1:34" x14ac:dyDescent="0.3">
      <c r="A22" s="5" t="s">
        <v>22</v>
      </c>
      <c r="B22" s="12">
        <v>3110</v>
      </c>
      <c r="C22" s="12">
        <v>41471</v>
      </c>
      <c r="D22" s="12">
        <v>44581</v>
      </c>
      <c r="E22" s="26"/>
      <c r="F22" s="12">
        <v>3097.1957430308607</v>
      </c>
      <c r="G22" s="12">
        <v>42754.566577271318</v>
      </c>
      <c r="H22" s="12">
        <v>45851.762320302179</v>
      </c>
      <c r="I22" s="10"/>
      <c r="J22" s="14">
        <f t="shared" si="1"/>
        <v>1270.7623203021794</v>
      </c>
      <c r="K22" s="4"/>
      <c r="L22" s="12">
        <v>3469.5089426049212</v>
      </c>
      <c r="M22" s="12">
        <v>46954.964641995022</v>
      </c>
      <c r="N22" s="12">
        <v>50425</v>
      </c>
      <c r="O22" s="10"/>
      <c r="P22" s="14">
        <f t="shared" si="2"/>
        <v>5844</v>
      </c>
      <c r="Q22" s="4"/>
      <c r="R22" s="12">
        <v>4346.9600646880517</v>
      </c>
      <c r="S22" s="12">
        <v>56854.275220572774</v>
      </c>
      <c r="T22" s="12">
        <v>61201.235285260824</v>
      </c>
      <c r="U22" s="10"/>
      <c r="V22" s="14">
        <f t="shared" si="3"/>
        <v>16620.235285260824</v>
      </c>
      <c r="W22" s="4"/>
      <c r="X22" s="12">
        <v>4423.4516523506591</v>
      </c>
      <c r="Y22" s="12">
        <v>57717.245207006876</v>
      </c>
      <c r="Z22" s="12">
        <v>62140</v>
      </c>
      <c r="AA22" s="10"/>
      <c r="AB22" s="14">
        <f t="shared" si="0"/>
        <v>17559</v>
      </c>
      <c r="AC22" s="4"/>
      <c r="AD22" s="12">
        <v>5345.8470789412131</v>
      </c>
      <c r="AE22" s="12">
        <v>70330.844161745583</v>
      </c>
      <c r="AF22" s="12">
        <v>75676.691240686792</v>
      </c>
      <c r="AG22" s="10"/>
      <c r="AH22" s="14">
        <f t="shared" si="4"/>
        <v>72566.691240686792</v>
      </c>
    </row>
    <row r="23" spans="1:34" x14ac:dyDescent="0.3">
      <c r="A23" s="5" t="s">
        <v>23</v>
      </c>
      <c r="B23" s="12">
        <v>1657</v>
      </c>
      <c r="C23" s="12">
        <v>22130</v>
      </c>
      <c r="D23" s="12">
        <v>23787</v>
      </c>
      <c r="E23" s="26"/>
      <c r="F23" s="12">
        <v>2271.3570839141244</v>
      </c>
      <c r="G23" s="12">
        <v>31391</v>
      </c>
      <c r="H23" s="12">
        <v>33662</v>
      </c>
      <c r="I23" s="10"/>
      <c r="J23" s="14">
        <f t="shared" si="1"/>
        <v>9875</v>
      </c>
      <c r="K23" s="4"/>
      <c r="L23" s="12">
        <v>2544.3964051097978</v>
      </c>
      <c r="M23" s="12">
        <v>34475.35935556623</v>
      </c>
      <c r="N23" s="12">
        <v>37019</v>
      </c>
      <c r="O23" s="10"/>
      <c r="P23" s="14">
        <f t="shared" si="2"/>
        <v>13232</v>
      </c>
      <c r="Q23" s="4"/>
      <c r="R23" s="12">
        <v>3187.8832839796478</v>
      </c>
      <c r="S23" s="12">
        <v>41743.64913431296</v>
      </c>
      <c r="T23" s="12">
        <v>44931.532418292605</v>
      </c>
      <c r="U23" s="10"/>
      <c r="V23" s="14">
        <f t="shared" si="3"/>
        <v>21144.532418292605</v>
      </c>
      <c r="W23" s="4"/>
      <c r="X23" s="12">
        <v>3243.9790957759287</v>
      </c>
      <c r="Y23" s="12">
        <v>42377.2605239119</v>
      </c>
      <c r="Z23" s="12">
        <v>45621.239619687825</v>
      </c>
      <c r="AA23" s="10"/>
      <c r="AB23" s="14">
        <f t="shared" si="0"/>
        <v>21834.239619687825</v>
      </c>
      <c r="AC23" s="4"/>
      <c r="AD23" s="12">
        <v>3920.4262951725768</v>
      </c>
      <c r="AE23" s="12">
        <v>51638.440040224181</v>
      </c>
      <c r="AF23" s="12">
        <v>55558</v>
      </c>
      <c r="AG23" s="10"/>
      <c r="AH23" s="14">
        <f t="shared" si="4"/>
        <v>53901</v>
      </c>
    </row>
    <row r="24" spans="1:34" x14ac:dyDescent="0.3">
      <c r="A24" s="5" t="s">
        <v>24</v>
      </c>
      <c r="B24" s="12">
        <v>3491</v>
      </c>
      <c r="C24" s="12">
        <v>45691</v>
      </c>
      <c r="D24" s="12">
        <v>49182</v>
      </c>
      <c r="E24" s="26"/>
      <c r="F24" s="12">
        <v>3310.6639475973593</v>
      </c>
      <c r="G24" s="12">
        <v>44850.332930422919</v>
      </c>
      <c r="H24" s="12">
        <v>48160.996878020276</v>
      </c>
      <c r="I24" s="10"/>
      <c r="J24" s="33">
        <f t="shared" si="1"/>
        <v>-1021.0031219797238</v>
      </c>
      <c r="K24" s="4"/>
      <c r="L24" s="12">
        <v>3708.6381117482692</v>
      </c>
      <c r="M24" s="12">
        <v>49256.628367956648</v>
      </c>
      <c r="N24" s="12">
        <v>52966</v>
      </c>
      <c r="O24" s="10"/>
      <c r="P24" s="14">
        <f t="shared" si="2"/>
        <v>3784</v>
      </c>
      <c r="Q24" s="4"/>
      <c r="R24" s="12">
        <v>4646.5658491849545</v>
      </c>
      <c r="S24" s="12">
        <v>59641.188679857856</v>
      </c>
      <c r="T24" s="12">
        <v>64287.75452904281</v>
      </c>
      <c r="U24" s="10"/>
      <c r="V24" s="14">
        <f t="shared" si="3"/>
        <v>15105.75452904281</v>
      </c>
      <c r="W24" s="4"/>
      <c r="X24" s="12">
        <v>4728.3294710480213</v>
      </c>
      <c r="Y24" s="12">
        <v>60546.460193500279</v>
      </c>
      <c r="Z24" s="12">
        <v>65274</v>
      </c>
      <c r="AA24" s="10"/>
      <c r="AB24" s="14">
        <f t="shared" si="0"/>
        <v>16092</v>
      </c>
      <c r="AC24" s="4"/>
      <c r="AD24" s="12">
        <v>5714.2992119381142</v>
      </c>
      <c r="AE24" s="12">
        <v>73778.359329898245</v>
      </c>
      <c r="AF24" s="12">
        <v>79492.658541836354</v>
      </c>
      <c r="AG24" s="10"/>
      <c r="AH24" s="14">
        <f t="shared" si="4"/>
        <v>76001.658541836354</v>
      </c>
    </row>
    <row r="25" spans="1:34" x14ac:dyDescent="0.3">
      <c r="A25" s="5" t="s">
        <v>25</v>
      </c>
      <c r="B25" s="12">
        <v>8882</v>
      </c>
      <c r="C25" s="12">
        <v>236599</v>
      </c>
      <c r="D25" s="12">
        <v>245481</v>
      </c>
      <c r="E25" s="26"/>
      <c r="F25" s="12">
        <v>8761.6621721375723</v>
      </c>
      <c r="G25" s="12">
        <v>241576.76856587041</v>
      </c>
      <c r="H25" s="12">
        <v>250339</v>
      </c>
      <c r="I25" s="10"/>
      <c r="J25" s="14">
        <f t="shared" si="1"/>
        <v>4858</v>
      </c>
      <c r="K25" s="4"/>
      <c r="L25" s="12">
        <v>9814.8995996510621</v>
      </c>
      <c r="M25" s="12">
        <v>265310.3407290302</v>
      </c>
      <c r="N25" s="12">
        <v>275125.24032868125</v>
      </c>
      <c r="O25" s="10"/>
      <c r="P25" s="14">
        <f t="shared" si="2"/>
        <v>29644.240328681248</v>
      </c>
      <c r="Q25" s="4"/>
      <c r="R25" s="12">
        <v>12297.122533591993</v>
      </c>
      <c r="S25" s="12">
        <v>321244.56371502724</v>
      </c>
      <c r="T25" s="12">
        <v>333541.68624861923</v>
      </c>
      <c r="U25" s="10"/>
      <c r="V25" s="14">
        <f t="shared" si="3"/>
        <v>88060.686248619226</v>
      </c>
      <c r="W25" s="4"/>
      <c r="X25" s="12">
        <v>12513.509712742114</v>
      </c>
      <c r="Y25" s="12">
        <v>326120.61596818961</v>
      </c>
      <c r="Z25" s="12">
        <v>338635</v>
      </c>
      <c r="AA25" s="10"/>
      <c r="AB25" s="14">
        <f t="shared" si="0"/>
        <v>93154</v>
      </c>
      <c r="AC25" s="4"/>
      <c r="AD25" s="12">
        <v>15122.875664214893</v>
      </c>
      <c r="AE25" s="12">
        <v>397391.42326229298</v>
      </c>
      <c r="AF25" s="12">
        <v>412514.29892650788</v>
      </c>
      <c r="AG25" s="10"/>
      <c r="AH25" s="14">
        <f t="shared" si="4"/>
        <v>403632.29892650788</v>
      </c>
    </row>
    <row r="26" spans="1:34" x14ac:dyDescent="0.3">
      <c r="A26" s="5" t="s">
        <v>26</v>
      </c>
      <c r="B26" s="12">
        <v>3078</v>
      </c>
      <c r="C26" s="12">
        <v>40308</v>
      </c>
      <c r="D26" s="12">
        <v>43386</v>
      </c>
      <c r="E26" s="26"/>
      <c r="F26" s="12">
        <v>4105.4039848238253</v>
      </c>
      <c r="G26" s="12">
        <v>55650.180836193125</v>
      </c>
      <c r="H26" s="12">
        <v>59755</v>
      </c>
      <c r="I26" s="10"/>
      <c r="J26" s="14">
        <f t="shared" si="1"/>
        <v>16369</v>
      </c>
      <c r="K26" s="4"/>
      <c r="L26" s="12">
        <v>4598.913669051306</v>
      </c>
      <c r="M26" s="12">
        <v>61117.501185784393</v>
      </c>
      <c r="N26" s="12">
        <v>65717</v>
      </c>
      <c r="O26" s="10"/>
      <c r="P26" s="14">
        <f t="shared" si="2"/>
        <v>22331</v>
      </c>
      <c r="Q26" s="4"/>
      <c r="R26" s="12">
        <v>5761.9952538022526</v>
      </c>
      <c r="S26" s="12">
        <v>74002.637627428354</v>
      </c>
      <c r="T26" s="12">
        <v>79764.632881230602</v>
      </c>
      <c r="U26" s="10"/>
      <c r="V26" s="14">
        <f t="shared" si="3"/>
        <v>36378.632881230602</v>
      </c>
      <c r="W26" s="4"/>
      <c r="X26" s="12">
        <v>5863.3866074169473</v>
      </c>
      <c r="Y26" s="12">
        <v>75125.896255590778</v>
      </c>
      <c r="Z26" s="12">
        <v>80989.282863007727</v>
      </c>
      <c r="AA26" s="10"/>
      <c r="AB26" s="14">
        <f t="shared" si="0"/>
        <v>37603.282863007727</v>
      </c>
      <c r="AC26" s="4"/>
      <c r="AD26" s="12">
        <v>7086.0428984921873</v>
      </c>
      <c r="AE26" s="12">
        <v>91544.003583559519</v>
      </c>
      <c r="AF26" s="12">
        <v>98630.046482051708</v>
      </c>
      <c r="AG26" s="10"/>
      <c r="AH26" s="14">
        <f t="shared" si="4"/>
        <v>95552.046482051708</v>
      </c>
    </row>
    <row r="27" spans="1:34" x14ac:dyDescent="0.3">
      <c r="A27" s="5" t="s">
        <v>27</v>
      </c>
      <c r="B27" s="12">
        <v>10806</v>
      </c>
      <c r="C27" s="12">
        <v>140702</v>
      </c>
      <c r="D27" s="12">
        <v>151508</v>
      </c>
      <c r="E27" s="26"/>
      <c r="F27" s="12">
        <v>10453.336404072254</v>
      </c>
      <c r="G27" s="12">
        <v>140876.4343018271</v>
      </c>
      <c r="H27" s="12">
        <v>151329</v>
      </c>
      <c r="I27" s="10"/>
      <c r="J27" s="33">
        <f t="shared" si="1"/>
        <v>-179</v>
      </c>
      <c r="K27" s="4"/>
      <c r="L27" s="12">
        <v>11709.929608289818</v>
      </c>
      <c r="M27" s="12">
        <v>154716.7594267962</v>
      </c>
      <c r="N27" s="12">
        <v>166426.68903508602</v>
      </c>
      <c r="O27" s="10"/>
      <c r="P27" s="14">
        <f t="shared" si="2"/>
        <v>14918.689035086019</v>
      </c>
      <c r="Q27" s="4"/>
      <c r="R27" s="12">
        <v>14671.412355353712</v>
      </c>
      <c r="S27" s="12">
        <v>187335.01960342398</v>
      </c>
      <c r="T27" s="12">
        <v>202006.43195877768</v>
      </c>
      <c r="U27" s="10"/>
      <c r="V27" s="14">
        <f t="shared" si="3"/>
        <v>50498.431958777684</v>
      </c>
      <c r="W27" s="4"/>
      <c r="X27" s="12">
        <v>14929.578891878895</v>
      </c>
      <c r="Y27" s="12">
        <v>190178.50848264375</v>
      </c>
      <c r="Z27" s="12">
        <v>205109</v>
      </c>
      <c r="AA27" s="10"/>
      <c r="AB27" s="14">
        <f t="shared" si="0"/>
        <v>53601</v>
      </c>
      <c r="AC27" s="4"/>
      <c r="AD27" s="12">
        <v>18042.753031235421</v>
      </c>
      <c r="AE27" s="12">
        <v>231740.35758349486</v>
      </c>
      <c r="AF27" s="12">
        <v>249783.11061473028</v>
      </c>
      <c r="AG27" s="10"/>
      <c r="AH27" s="14">
        <f t="shared" si="4"/>
        <v>238977.11061473028</v>
      </c>
    </row>
    <row r="28" spans="1:34" x14ac:dyDescent="0.3">
      <c r="A28" s="5" t="s">
        <v>28</v>
      </c>
      <c r="B28" s="12">
        <v>51174</v>
      </c>
      <c r="C28" s="12">
        <v>521247</v>
      </c>
      <c r="D28" s="12">
        <v>572421</v>
      </c>
      <c r="E28" s="26"/>
      <c r="F28" s="12">
        <v>53570.349869835816</v>
      </c>
      <c r="G28" s="12">
        <v>514771.93272788491</v>
      </c>
      <c r="H28" s="12">
        <v>568342.28259772074</v>
      </c>
      <c r="I28" s="10"/>
      <c r="J28" s="33">
        <f t="shared" si="1"/>
        <v>-4078.7174022792606</v>
      </c>
      <c r="K28" s="4"/>
      <c r="L28" s="12">
        <v>60010.029508172993</v>
      </c>
      <c r="M28" s="12">
        <v>565345.40833771043</v>
      </c>
      <c r="N28" s="12">
        <v>625355.43784588343</v>
      </c>
      <c r="O28" s="10"/>
      <c r="P28" s="14">
        <f t="shared" si="2"/>
        <v>52934.437845883425</v>
      </c>
      <c r="Q28" s="4"/>
      <c r="R28" s="12">
        <v>75186.778898146877</v>
      </c>
      <c r="S28" s="12">
        <v>684534.71715687832</v>
      </c>
      <c r="T28" s="12">
        <v>759722</v>
      </c>
      <c r="U28" s="10"/>
      <c r="V28" s="14">
        <f t="shared" si="3"/>
        <v>187301</v>
      </c>
      <c r="W28" s="4"/>
      <c r="X28" s="12">
        <v>76509.808326430648</v>
      </c>
      <c r="Y28" s="12">
        <v>694925.01609722583</v>
      </c>
      <c r="Z28" s="12">
        <v>771434.82442365645</v>
      </c>
      <c r="AA28" s="10"/>
      <c r="AB28" s="14">
        <f t="shared" si="0"/>
        <v>199013.82442365645</v>
      </c>
      <c r="AC28" s="4"/>
      <c r="AD28" s="12">
        <v>92463.932579629356</v>
      </c>
      <c r="AE28" s="12">
        <v>846794.79826073104</v>
      </c>
      <c r="AF28" s="12">
        <v>939258.7308403604</v>
      </c>
      <c r="AG28" s="10"/>
      <c r="AH28" s="14">
        <f t="shared" si="4"/>
        <v>888084.7308403604</v>
      </c>
    </row>
    <row r="29" spans="1:34" x14ac:dyDescent="0.3">
      <c r="A29" s="5" t="s">
        <v>29</v>
      </c>
      <c r="B29" s="12">
        <v>14638</v>
      </c>
      <c r="C29" s="12">
        <v>179669</v>
      </c>
      <c r="D29" s="12">
        <v>194307</v>
      </c>
      <c r="E29" s="26"/>
      <c r="F29" s="12">
        <v>14094.599132114796</v>
      </c>
      <c r="G29" s="12">
        <v>179062.51071276676</v>
      </c>
      <c r="H29" s="12">
        <v>193158</v>
      </c>
      <c r="I29" s="10"/>
      <c r="J29" s="33">
        <f t="shared" si="1"/>
        <v>-1149</v>
      </c>
      <c r="K29" s="4"/>
      <c r="L29" s="12">
        <v>15788.907705087398</v>
      </c>
      <c r="M29" s="12">
        <v>196654.40518567938</v>
      </c>
      <c r="N29" s="12">
        <v>212443.31289076677</v>
      </c>
      <c r="O29" s="10"/>
      <c r="P29" s="14">
        <f t="shared" si="2"/>
        <v>18136.312890766771</v>
      </c>
      <c r="Q29" s="4"/>
      <c r="R29" s="12">
        <v>19781.978485845866</v>
      </c>
      <c r="S29" s="12">
        <v>238114.19646486195</v>
      </c>
      <c r="T29" s="12">
        <v>257896.17495070782</v>
      </c>
      <c r="U29" s="10"/>
      <c r="V29" s="14">
        <f t="shared" si="3"/>
        <v>63589.17495070782</v>
      </c>
      <c r="W29" s="4"/>
      <c r="X29" s="12">
        <v>20130.073457727893</v>
      </c>
      <c r="Y29" s="12">
        <v>241728.44366255894</v>
      </c>
      <c r="Z29" s="12">
        <v>261858</v>
      </c>
      <c r="AA29" s="10"/>
      <c r="AB29" s="14">
        <f t="shared" si="0"/>
        <v>67551</v>
      </c>
      <c r="AC29" s="4"/>
      <c r="AD29" s="12">
        <v>24327.675048890982</v>
      </c>
      <c r="AE29" s="12">
        <v>294556.08007134777</v>
      </c>
      <c r="AF29" s="12">
        <v>318883.75512023875</v>
      </c>
      <c r="AG29" s="10"/>
      <c r="AH29" s="14">
        <f t="shared" si="4"/>
        <v>304245.75512023875</v>
      </c>
    </row>
    <row r="30" spans="1:34" x14ac:dyDescent="0.3">
      <c r="A30" s="5" t="s">
        <v>30</v>
      </c>
      <c r="B30" s="12">
        <v>969521</v>
      </c>
      <c r="C30" s="12">
        <v>0</v>
      </c>
      <c r="D30" s="12">
        <v>969521</v>
      </c>
      <c r="E30" s="26"/>
      <c r="F30" s="12">
        <v>935241.52255209908</v>
      </c>
      <c r="G30" s="12">
        <v>0</v>
      </c>
      <c r="H30" s="12">
        <v>935241.52255209908</v>
      </c>
      <c r="I30" s="10"/>
      <c r="J30" s="33">
        <f t="shared" si="1"/>
        <v>-34279.477447900921</v>
      </c>
      <c r="K30" s="4"/>
      <c r="L30" s="12">
        <v>1047666.6943932378</v>
      </c>
      <c r="M30" s="12">
        <v>0</v>
      </c>
      <c r="N30" s="12">
        <v>1047666.6943932378</v>
      </c>
      <c r="O30" s="10"/>
      <c r="P30" s="14">
        <f t="shared" si="2"/>
        <v>78145.69439323782</v>
      </c>
      <c r="Q30" s="4"/>
      <c r="R30" s="12">
        <v>1312625.3187322412</v>
      </c>
      <c r="S30" s="12">
        <v>0</v>
      </c>
      <c r="T30" s="12">
        <v>1312625.3187322412</v>
      </c>
      <c r="U30" s="10"/>
      <c r="V30" s="14">
        <f t="shared" si="3"/>
        <v>343104.31873224117</v>
      </c>
      <c r="W30" s="4"/>
      <c r="X30" s="12">
        <v>1335723.0222173941</v>
      </c>
      <c r="Y30" s="12">
        <v>0</v>
      </c>
      <c r="Z30" s="12">
        <v>1335723.0222173941</v>
      </c>
      <c r="AA30" s="10"/>
      <c r="AB30" s="14">
        <f t="shared" si="0"/>
        <v>366202.02221739409</v>
      </c>
      <c r="AC30" s="4"/>
      <c r="AD30" s="12">
        <v>1614253.2071760809</v>
      </c>
      <c r="AE30" s="12">
        <v>0</v>
      </c>
      <c r="AF30" s="12">
        <v>1614253.2071760809</v>
      </c>
      <c r="AG30" s="10"/>
      <c r="AH30" s="14">
        <f t="shared" si="4"/>
        <v>644732.2071760809</v>
      </c>
    </row>
    <row r="31" spans="1:34" x14ac:dyDescent="0.3">
      <c r="A31" s="5" t="s">
        <v>31</v>
      </c>
      <c r="B31" s="12">
        <v>2977</v>
      </c>
      <c r="C31" s="12">
        <v>39858</v>
      </c>
      <c r="D31" s="12">
        <v>42835</v>
      </c>
      <c r="E31" s="26"/>
      <c r="F31" s="12">
        <v>3083.0084155261802</v>
      </c>
      <c r="G31" s="12">
        <v>42724.799796290499</v>
      </c>
      <c r="H31" s="28">
        <v>45808</v>
      </c>
      <c r="I31" s="10"/>
      <c r="J31" s="14">
        <f t="shared" si="1"/>
        <v>2973</v>
      </c>
      <c r="K31" s="4"/>
      <c r="L31" s="12">
        <v>3453.6161596705751</v>
      </c>
      <c r="M31" s="12">
        <v>46922.273440554978</v>
      </c>
      <c r="N31" s="12">
        <v>50375.88960022555</v>
      </c>
      <c r="O31" s="10"/>
      <c r="P31" s="14">
        <f t="shared" si="2"/>
        <v>7540.8896002255497</v>
      </c>
      <c r="Q31" s="4"/>
      <c r="R31" s="12">
        <v>4327.0479405588976</v>
      </c>
      <c r="S31" s="12">
        <v>56814.691875592434</v>
      </c>
      <c r="T31" s="12">
        <v>61141.739816151334</v>
      </c>
      <c r="U31" s="10"/>
      <c r="V31" s="14">
        <f t="shared" si="3"/>
        <v>18306.739816151334</v>
      </c>
      <c r="W31" s="4"/>
      <c r="X31" s="12">
        <v>4403.1891431326821</v>
      </c>
      <c r="Y31" s="12">
        <v>57677.061041093577</v>
      </c>
      <c r="Z31" s="12">
        <v>62080.250184226257</v>
      </c>
      <c r="AA31" s="10"/>
      <c r="AB31" s="14">
        <f t="shared" si="0"/>
        <v>19245.250184226257</v>
      </c>
      <c r="AC31" s="4"/>
      <c r="AD31" s="12">
        <v>5321.3593521097519</v>
      </c>
      <c r="AE31" s="12">
        <v>70281.878097955094</v>
      </c>
      <c r="AF31" s="12">
        <v>75603.237450064844</v>
      </c>
      <c r="AG31" s="10"/>
      <c r="AH31" s="14">
        <f t="shared" si="4"/>
        <v>72626.237450064844</v>
      </c>
    </row>
    <row r="32" spans="1:34" x14ac:dyDescent="0.3">
      <c r="A32" s="5" t="s">
        <v>32</v>
      </c>
      <c r="B32" s="12">
        <v>86869</v>
      </c>
      <c r="C32" s="12">
        <v>0</v>
      </c>
      <c r="D32" s="12">
        <v>86869</v>
      </c>
      <c r="E32" s="26"/>
      <c r="F32" s="12">
        <v>83927.167479265263</v>
      </c>
      <c r="G32" s="12">
        <v>0</v>
      </c>
      <c r="H32" s="12">
        <v>83927.167479265263</v>
      </c>
      <c r="I32" s="10"/>
      <c r="J32" s="33">
        <f t="shared" si="1"/>
        <v>-2941.832520734737</v>
      </c>
      <c r="K32" s="4"/>
      <c r="L32" s="12">
        <v>94016.033294641646</v>
      </c>
      <c r="M32" s="12">
        <v>0</v>
      </c>
      <c r="N32" s="12">
        <v>94016.033294641646</v>
      </c>
      <c r="O32" s="10"/>
      <c r="P32" s="14">
        <f t="shared" si="2"/>
        <v>7147.0332946416456</v>
      </c>
      <c r="Q32" s="4"/>
      <c r="R32" s="12">
        <v>117793.02170218587</v>
      </c>
      <c r="S32" s="12">
        <v>0</v>
      </c>
      <c r="T32" s="12">
        <v>117793.02170218587</v>
      </c>
      <c r="U32" s="10"/>
      <c r="V32" s="14">
        <f t="shared" si="3"/>
        <v>30924.02170218587</v>
      </c>
      <c r="W32" s="4"/>
      <c r="X32" s="12">
        <v>119865.77487026053</v>
      </c>
      <c r="Y32" s="12">
        <v>0</v>
      </c>
      <c r="Z32" s="12">
        <v>119865.77487026053</v>
      </c>
      <c r="AA32" s="10"/>
      <c r="AB32" s="14">
        <f t="shared" si="0"/>
        <v>32996.774870260531</v>
      </c>
      <c r="AC32" s="4"/>
      <c r="AD32" s="12">
        <v>144860.65471399226</v>
      </c>
      <c r="AE32" s="12">
        <v>0</v>
      </c>
      <c r="AF32" s="12">
        <v>144860.65471399226</v>
      </c>
      <c r="AG32" s="10"/>
      <c r="AH32" s="14">
        <f t="shared" si="4"/>
        <v>57991.654713992262</v>
      </c>
    </row>
    <row r="33" spans="1:34" x14ac:dyDescent="0.3">
      <c r="A33" s="5" t="s">
        <v>33</v>
      </c>
      <c r="B33" s="12">
        <v>8553</v>
      </c>
      <c r="C33" s="12">
        <v>111999</v>
      </c>
      <c r="D33" s="12">
        <v>120552</v>
      </c>
      <c r="E33" s="26"/>
      <c r="F33" s="12">
        <v>8528.5360065805817</v>
      </c>
      <c r="G33" s="12">
        <v>115589.00819453353</v>
      </c>
      <c r="H33" s="12">
        <v>124117.54420111411</v>
      </c>
      <c r="I33" s="10"/>
      <c r="J33" s="14">
        <f t="shared" si="1"/>
        <v>3565.5442011141131</v>
      </c>
      <c r="K33" s="4"/>
      <c r="L33" s="12">
        <v>9553.749390473884</v>
      </c>
      <c r="M33" s="12">
        <v>126944.98453091295</v>
      </c>
      <c r="N33" s="12">
        <v>136498.73392138683</v>
      </c>
      <c r="O33" s="10"/>
      <c r="P33" s="14">
        <f t="shared" si="2"/>
        <v>15946.733921386825</v>
      </c>
      <c r="Q33" s="4"/>
      <c r="R33" s="12">
        <v>11969.926509901736</v>
      </c>
      <c r="S33" s="12">
        <v>153708.2424280413</v>
      </c>
      <c r="T33" s="12">
        <v>165678.16893794303</v>
      </c>
      <c r="U33" s="10"/>
      <c r="V33" s="14">
        <f t="shared" si="3"/>
        <v>45126.168937943032</v>
      </c>
      <c r="W33" s="4"/>
      <c r="X33" s="12">
        <v>12180.556161272323</v>
      </c>
      <c r="Y33" s="12">
        <v>156041.32291087785</v>
      </c>
      <c r="Z33" s="12">
        <v>168221.87907215016</v>
      </c>
      <c r="AA33" s="10"/>
      <c r="AB33" s="14">
        <f t="shared" si="0"/>
        <v>47669.879072150157</v>
      </c>
      <c r="AC33" s="4"/>
      <c r="AD33" s="12">
        <v>14720.493336920319</v>
      </c>
      <c r="AE33" s="12">
        <v>190142.78878135479</v>
      </c>
      <c r="AF33" s="12">
        <v>204863.28211827509</v>
      </c>
      <c r="AG33" s="10"/>
      <c r="AH33" s="14">
        <f t="shared" si="4"/>
        <v>196310.28211827509</v>
      </c>
    </row>
    <row r="34" spans="1:34" x14ac:dyDescent="0.3">
      <c r="A34" s="5" t="s">
        <v>34</v>
      </c>
      <c r="B34" s="12">
        <v>5646</v>
      </c>
      <c r="C34" s="12">
        <v>150753</v>
      </c>
      <c r="D34" s="12">
        <v>156399</v>
      </c>
      <c r="E34" s="26"/>
      <c r="F34" s="12">
        <v>5006.2198323373232</v>
      </c>
      <c r="G34" s="12">
        <v>138348.82767118944</v>
      </c>
      <c r="H34" s="12">
        <v>143355.04750352676</v>
      </c>
      <c r="I34" s="10"/>
      <c r="J34" s="33">
        <f t="shared" si="1"/>
        <v>-13043.952496473241</v>
      </c>
      <c r="K34" s="4"/>
      <c r="L34" s="12">
        <v>5608.0163857978623</v>
      </c>
      <c r="M34" s="12">
        <v>151940.82952101724</v>
      </c>
      <c r="N34" s="12">
        <v>157548.84590681508</v>
      </c>
      <c r="O34" s="10"/>
      <c r="P34" s="14">
        <f t="shared" si="2"/>
        <v>1149.8459068150842</v>
      </c>
      <c r="Q34" s="4"/>
      <c r="R34" s="12">
        <v>7026.3036281084087</v>
      </c>
      <c r="S34" s="12">
        <v>183973.85249235301</v>
      </c>
      <c r="T34" s="12">
        <v>191000.15612046141</v>
      </c>
      <c r="U34" s="10"/>
      <c r="V34" s="14">
        <f t="shared" si="3"/>
        <v>34601.156120461412</v>
      </c>
      <c r="W34" s="4"/>
      <c r="X34" s="12">
        <v>7149.9424727068399</v>
      </c>
      <c r="Y34" s="12">
        <v>186766.32346087054</v>
      </c>
      <c r="Z34" s="12">
        <v>193916.26593357738</v>
      </c>
      <c r="AA34" s="10"/>
      <c r="AB34" s="14">
        <f t="shared" si="0"/>
        <v>37517.265933577379</v>
      </c>
      <c r="AC34" s="4"/>
      <c r="AD34" s="12">
        <v>8640.8764210197296</v>
      </c>
      <c r="AE34" s="12">
        <v>227582.46937942927</v>
      </c>
      <c r="AF34" s="12">
        <v>236223.34580044899</v>
      </c>
      <c r="AG34" s="10"/>
      <c r="AH34" s="14">
        <f t="shared" si="4"/>
        <v>230577.34580044899</v>
      </c>
    </row>
    <row r="35" spans="1:34" x14ac:dyDescent="0.3">
      <c r="A35" s="5" t="s">
        <v>35</v>
      </c>
      <c r="B35" s="12">
        <v>1259</v>
      </c>
      <c r="C35" s="12">
        <v>16917</v>
      </c>
      <c r="D35" s="12">
        <v>18176</v>
      </c>
      <c r="E35" s="26"/>
      <c r="F35" s="12">
        <v>2961.2697956739707</v>
      </c>
      <c r="G35" s="12">
        <v>82368.986982954564</v>
      </c>
      <c r="H35" s="12">
        <v>85330.256778628536</v>
      </c>
      <c r="I35" s="10"/>
      <c r="J35" s="14">
        <f t="shared" si="1"/>
        <v>67154.256778628536</v>
      </c>
      <c r="K35" s="4"/>
      <c r="L35" s="12">
        <v>3317.2433678675366</v>
      </c>
      <c r="M35" s="12">
        <v>90461.281238613839</v>
      </c>
      <c r="N35" s="12">
        <v>93778</v>
      </c>
      <c r="O35" s="10"/>
      <c r="P35" s="14">
        <f t="shared" si="2"/>
        <v>75602</v>
      </c>
      <c r="Q35" s="4"/>
      <c r="R35" s="12">
        <v>4156.1859858314529</v>
      </c>
      <c r="S35" s="12">
        <v>109532.83895662767</v>
      </c>
      <c r="T35" s="12">
        <v>113689.02494245913</v>
      </c>
      <c r="U35" s="10"/>
      <c r="V35" s="14">
        <f t="shared" si="3"/>
        <v>95513.024942459131</v>
      </c>
      <c r="W35" s="4"/>
      <c r="X35" s="12">
        <v>4229.3206040350688</v>
      </c>
      <c r="Y35" s="12">
        <v>111195.39735143218</v>
      </c>
      <c r="Z35" s="12">
        <v>115424</v>
      </c>
      <c r="AA35" s="10"/>
      <c r="AB35" s="14">
        <f t="shared" si="0"/>
        <v>97248</v>
      </c>
      <c r="AC35" s="4"/>
      <c r="AD35" s="12">
        <v>5111.2350657143479</v>
      </c>
      <c r="AE35" s="12">
        <v>135496.17856116165</v>
      </c>
      <c r="AF35" s="12">
        <v>140607.41362687599</v>
      </c>
      <c r="AG35" s="10"/>
      <c r="AH35" s="14">
        <f t="shared" si="4"/>
        <v>139348.41362687599</v>
      </c>
    </row>
    <row r="36" spans="1:34" x14ac:dyDescent="0.3">
      <c r="A36" s="5" t="s">
        <v>36</v>
      </c>
      <c r="B36" s="12">
        <v>171395</v>
      </c>
      <c r="C36" s="12">
        <v>0</v>
      </c>
      <c r="D36" s="12">
        <v>171395</v>
      </c>
      <c r="E36" s="26"/>
      <c r="F36" s="12">
        <v>166172.92100184725</v>
      </c>
      <c r="G36" s="12">
        <v>0</v>
      </c>
      <c r="H36" s="12">
        <v>166172.92100184725</v>
      </c>
      <c r="I36" s="10"/>
      <c r="J36" s="33">
        <f t="shared" si="1"/>
        <v>-5222.0789981527487</v>
      </c>
      <c r="K36" s="4"/>
      <c r="L36" s="12">
        <v>186148.53024126266</v>
      </c>
      <c r="M36" s="12">
        <v>0</v>
      </c>
      <c r="N36" s="12">
        <v>186148.53024126266</v>
      </c>
      <c r="O36" s="10"/>
      <c r="P36" s="14">
        <f t="shared" si="2"/>
        <v>14753.530241262662</v>
      </c>
      <c r="Q36" s="4"/>
      <c r="R36" s="12">
        <v>233226.15403078022</v>
      </c>
      <c r="S36" s="12">
        <v>0</v>
      </c>
      <c r="T36" s="12">
        <v>233226.15403078022</v>
      </c>
      <c r="U36" s="10"/>
      <c r="V36" s="14">
        <f t="shared" si="3"/>
        <v>61831.154030780221</v>
      </c>
      <c r="W36" s="4"/>
      <c r="X36" s="12">
        <v>237330.13440805071</v>
      </c>
      <c r="Y36" s="12">
        <v>0</v>
      </c>
      <c r="Z36" s="12">
        <v>237330.13440805071</v>
      </c>
      <c r="AA36" s="10"/>
      <c r="AB36" s="14">
        <f t="shared" si="0"/>
        <v>65935.134408050711</v>
      </c>
      <c r="AC36" s="4"/>
      <c r="AD36" s="12">
        <v>286819.14158500847</v>
      </c>
      <c r="AE36" s="12">
        <v>0</v>
      </c>
      <c r="AF36" s="12">
        <v>286819.14158500847</v>
      </c>
      <c r="AG36" s="10"/>
      <c r="AH36" s="14">
        <f t="shared" si="4"/>
        <v>115424.14158500847</v>
      </c>
    </row>
    <row r="37" spans="1:34" x14ac:dyDescent="0.3">
      <c r="A37" s="5" t="s">
        <v>37</v>
      </c>
      <c r="B37" s="12">
        <v>594853</v>
      </c>
      <c r="C37" s="12">
        <v>0</v>
      </c>
      <c r="D37" s="12">
        <v>594853</v>
      </c>
      <c r="E37" s="26"/>
      <c r="F37" s="12">
        <v>597018.81280175981</v>
      </c>
      <c r="G37" s="12">
        <v>0</v>
      </c>
      <c r="H37" s="12">
        <v>597018.81280175981</v>
      </c>
      <c r="I37" s="10"/>
      <c r="J37" s="14">
        <f t="shared" si="1"/>
        <v>2165.8128017598065</v>
      </c>
      <c r="K37" s="4"/>
      <c r="L37" s="12">
        <v>668786.30922179972</v>
      </c>
      <c r="M37" s="12">
        <v>0</v>
      </c>
      <c r="N37" s="12">
        <v>668786.30922179972</v>
      </c>
      <c r="O37" s="10"/>
      <c r="P37" s="14">
        <f t="shared" si="2"/>
        <v>73933.309221799718</v>
      </c>
      <c r="Q37" s="4"/>
      <c r="R37" s="12">
        <v>837924.73980901449</v>
      </c>
      <c r="S37" s="12">
        <v>0</v>
      </c>
      <c r="T37" s="12">
        <v>837924.73980901449</v>
      </c>
      <c r="U37" s="10"/>
      <c r="V37" s="14">
        <f t="shared" si="3"/>
        <v>243071.73980901449</v>
      </c>
      <c r="W37" s="4"/>
      <c r="X37" s="12">
        <v>852669.34126289701</v>
      </c>
      <c r="Y37" s="12">
        <v>0</v>
      </c>
      <c r="Z37" s="12">
        <v>852669.34126289701</v>
      </c>
      <c r="AA37" s="10"/>
      <c r="AB37" s="14">
        <f t="shared" si="0"/>
        <v>257816.34126289701</v>
      </c>
      <c r="AC37" s="4"/>
      <c r="AD37" s="12">
        <v>1030471.284764851</v>
      </c>
      <c r="AE37" s="12">
        <v>0</v>
      </c>
      <c r="AF37" s="12">
        <v>1030471.284764851</v>
      </c>
      <c r="AG37" s="10"/>
      <c r="AH37" s="14">
        <f t="shared" si="4"/>
        <v>435618.28476485098</v>
      </c>
    </row>
    <row r="38" spans="1:34" x14ac:dyDescent="0.3">
      <c r="A38" s="5" t="s">
        <v>38</v>
      </c>
      <c r="B38" s="12">
        <v>150760</v>
      </c>
      <c r="C38" s="12">
        <v>0</v>
      </c>
      <c r="D38" s="12">
        <v>150760</v>
      </c>
      <c r="E38" s="26"/>
      <c r="F38" s="12">
        <v>145665.85413513071</v>
      </c>
      <c r="G38" s="12">
        <v>0</v>
      </c>
      <c r="H38" s="12">
        <v>145665.85413513071</v>
      </c>
      <c r="I38" s="10"/>
      <c r="J38" s="33">
        <f t="shared" si="1"/>
        <v>-5094.1458648692933</v>
      </c>
      <c r="K38" s="4"/>
      <c r="L38" s="12">
        <v>163176.31350592501</v>
      </c>
      <c r="M38" s="12">
        <v>0</v>
      </c>
      <c r="N38" s="12">
        <v>163176.31350592501</v>
      </c>
      <c r="O38" s="10"/>
      <c r="P38" s="14">
        <f t="shared" si="2"/>
        <v>12416.313505925005</v>
      </c>
      <c r="Q38" s="4"/>
      <c r="R38" s="12">
        <v>204444.18217314422</v>
      </c>
      <c r="S38" s="12">
        <v>0</v>
      </c>
      <c r="T38" s="12">
        <v>204444.18217314422</v>
      </c>
      <c r="U38" s="10"/>
      <c r="V38" s="14">
        <f t="shared" si="3"/>
        <v>53684.182173144218</v>
      </c>
      <c r="W38" s="4"/>
      <c r="X38" s="12">
        <v>208041.69856393014</v>
      </c>
      <c r="Y38" s="12">
        <v>0</v>
      </c>
      <c r="Z38" s="12">
        <v>208041.69856393014</v>
      </c>
      <c r="AA38" s="10"/>
      <c r="AB38" s="14">
        <f t="shared" si="0"/>
        <v>57281.698563930142</v>
      </c>
      <c r="AC38" s="4"/>
      <c r="AD38" s="12">
        <v>251423.36663156332</v>
      </c>
      <c r="AE38" s="12">
        <v>0</v>
      </c>
      <c r="AF38" s="12">
        <v>251423.36663156332</v>
      </c>
      <c r="AG38" s="10"/>
      <c r="AH38" s="14">
        <f t="shared" si="4"/>
        <v>100663.36663156332</v>
      </c>
    </row>
    <row r="39" spans="1:34" x14ac:dyDescent="0.3">
      <c r="A39" s="5" t="s">
        <v>39</v>
      </c>
      <c r="B39" s="12">
        <v>7757</v>
      </c>
      <c r="C39" s="12">
        <v>101314</v>
      </c>
      <c r="D39" s="12">
        <v>109071</v>
      </c>
      <c r="E39" s="26"/>
      <c r="F39" s="12">
        <v>6788.5794616819549</v>
      </c>
      <c r="G39" s="12">
        <v>91779.106765190008</v>
      </c>
      <c r="H39" s="12">
        <v>98567.686226871971</v>
      </c>
      <c r="I39" s="10"/>
      <c r="J39" s="33">
        <f t="shared" si="1"/>
        <v>-10503.313773128029</v>
      </c>
      <c r="K39" s="4"/>
      <c r="L39" s="12">
        <v>7604.6330629529602</v>
      </c>
      <c r="M39" s="12">
        <v>100795.89288420809</v>
      </c>
      <c r="N39" s="12">
        <v>108400.52594716105</v>
      </c>
      <c r="O39" s="10"/>
      <c r="P39" s="14">
        <f t="shared" si="2"/>
        <v>-670.47405283895205</v>
      </c>
      <c r="Q39" s="4"/>
      <c r="R39" s="12">
        <v>9527.8717473036795</v>
      </c>
      <c r="S39" s="12">
        <v>122046.25174005146</v>
      </c>
      <c r="T39" s="12">
        <v>131574.12348735513</v>
      </c>
      <c r="U39" s="10"/>
      <c r="V39" s="14">
        <f t="shared" si="3"/>
        <v>22503.123487355129</v>
      </c>
      <c r="W39" s="4"/>
      <c r="X39" s="12">
        <v>9695.5296107649265</v>
      </c>
      <c r="Y39" s="12">
        <v>123898.74659289824</v>
      </c>
      <c r="Z39" s="12">
        <v>133595</v>
      </c>
      <c r="AA39" s="10"/>
      <c r="AB39" s="14">
        <f t="shared" si="0"/>
        <v>24524</v>
      </c>
      <c r="AC39" s="4"/>
      <c r="AD39" s="12">
        <v>11717.27933794696</v>
      </c>
      <c r="AE39" s="12">
        <v>150975.73363398958</v>
      </c>
      <c r="AF39" s="12">
        <v>162693.01297193655</v>
      </c>
      <c r="AG39" s="10"/>
      <c r="AH39" s="14">
        <f t="shared" si="4"/>
        <v>154936.01297193655</v>
      </c>
    </row>
    <row r="40" spans="1:34" x14ac:dyDescent="0.3">
      <c r="A40" s="5" t="s">
        <v>40</v>
      </c>
      <c r="B40" s="12">
        <v>1854</v>
      </c>
      <c r="C40" s="12">
        <v>49861</v>
      </c>
      <c r="D40" s="12">
        <v>51715</v>
      </c>
      <c r="E40" s="26"/>
      <c r="F40" s="12">
        <v>1760.0004011972469</v>
      </c>
      <c r="G40" s="12">
        <v>48989.07876417353</v>
      </c>
      <c r="H40" s="12">
        <v>50749.079165370778</v>
      </c>
      <c r="I40" s="10"/>
      <c r="J40" s="33">
        <f t="shared" si="1"/>
        <v>-965.92083462922164</v>
      </c>
      <c r="K40" s="4"/>
      <c r="L40" s="12">
        <v>1971.5696512505679</v>
      </c>
      <c r="M40" s="12">
        <v>53801.982931070706</v>
      </c>
      <c r="N40" s="12">
        <v>55773.552582321274</v>
      </c>
      <c r="O40" s="10"/>
      <c r="P40" s="14">
        <f t="shared" si="2"/>
        <v>4058.5525823212738</v>
      </c>
      <c r="Q40" s="4"/>
      <c r="R40" s="12">
        <v>2470.186611567724</v>
      </c>
      <c r="S40" s="12">
        <v>65144.820538101194</v>
      </c>
      <c r="T40" s="12">
        <v>67615.00714966892</v>
      </c>
      <c r="U40" s="10"/>
      <c r="V40" s="14">
        <f t="shared" si="3"/>
        <v>15900.00714966892</v>
      </c>
      <c r="W40" s="4"/>
      <c r="X40" s="12">
        <v>2513.6534235305548</v>
      </c>
      <c r="Y40" s="12">
        <v>66133.629641337713</v>
      </c>
      <c r="Z40" s="12">
        <v>68648</v>
      </c>
      <c r="AA40" s="10"/>
      <c r="AB40" s="14">
        <f t="shared" si="0"/>
        <v>16933</v>
      </c>
      <c r="AC40" s="4"/>
      <c r="AD40" s="12">
        <v>3037.8102594408469</v>
      </c>
      <c r="AE40" s="12">
        <v>80586.555776762223</v>
      </c>
      <c r="AF40" s="12">
        <v>83625</v>
      </c>
      <c r="AG40" s="10"/>
      <c r="AH40" s="14">
        <f t="shared" si="4"/>
        <v>81771</v>
      </c>
    </row>
    <row r="41" spans="1:34" x14ac:dyDescent="0.3">
      <c r="A41" s="5" t="s">
        <v>41</v>
      </c>
      <c r="B41" s="12">
        <v>8217</v>
      </c>
      <c r="C41" s="12">
        <v>219046</v>
      </c>
      <c r="D41" s="12">
        <v>227263</v>
      </c>
      <c r="E41" s="26"/>
      <c r="F41" s="12">
        <v>8186.7916616477196</v>
      </c>
      <c r="G41" s="12">
        <v>225882.57050347381</v>
      </c>
      <c r="H41" s="12">
        <v>234070</v>
      </c>
      <c r="I41" s="10"/>
      <c r="J41" s="14">
        <f t="shared" si="1"/>
        <v>6807</v>
      </c>
      <c r="K41" s="4"/>
      <c r="L41" s="12">
        <v>9170.9240351513508</v>
      </c>
      <c r="M41" s="12">
        <v>248074.27510847372</v>
      </c>
      <c r="N41" s="12">
        <v>257245.19914362507</v>
      </c>
      <c r="O41" s="10"/>
      <c r="P41" s="14">
        <f t="shared" si="2"/>
        <v>29982.199143625068</v>
      </c>
      <c r="Q41" s="4"/>
      <c r="R41" s="12">
        <v>11490.283263878673</v>
      </c>
      <c r="S41" s="12">
        <v>300374.69348974887</v>
      </c>
      <c r="T41" s="12">
        <v>311864.97675362753</v>
      </c>
      <c r="U41" s="10"/>
      <c r="V41" s="14">
        <f t="shared" si="3"/>
        <v>84601.976753627532</v>
      </c>
      <c r="W41" s="4"/>
      <c r="X41" s="12">
        <v>11692.472839229704</v>
      </c>
      <c r="Y41" s="12">
        <v>304933.9697123433</v>
      </c>
      <c r="Z41" s="12">
        <v>316626.44255157298</v>
      </c>
      <c r="AA41" s="10"/>
      <c r="AB41" s="14">
        <f t="shared" si="0"/>
        <v>89363.442551572982</v>
      </c>
      <c r="AC41" s="4"/>
      <c r="AD41" s="12">
        <v>14130.632973004076</v>
      </c>
      <c r="AE41" s="12">
        <v>371574.62083546713</v>
      </c>
      <c r="AF41" s="12">
        <v>385706</v>
      </c>
      <c r="AG41" s="10"/>
      <c r="AH41" s="14">
        <f t="shared" si="4"/>
        <v>377489</v>
      </c>
    </row>
    <row r="42" spans="1:34" x14ac:dyDescent="0.3">
      <c r="A42" s="5" t="s">
        <v>42</v>
      </c>
      <c r="B42" s="12">
        <v>170550</v>
      </c>
      <c r="C42" s="12">
        <v>0</v>
      </c>
      <c r="D42" s="12">
        <v>170550</v>
      </c>
      <c r="E42" s="26"/>
      <c r="F42" s="12">
        <v>170888.74326495666</v>
      </c>
      <c r="G42" s="12">
        <v>0</v>
      </c>
      <c r="H42" s="12">
        <v>170888.74326495666</v>
      </c>
      <c r="I42" s="10"/>
      <c r="J42" s="14">
        <f t="shared" si="1"/>
        <v>338.74326495666173</v>
      </c>
      <c r="K42" s="4"/>
      <c r="L42" s="12">
        <v>191431.24043173398</v>
      </c>
      <c r="M42" s="12">
        <v>0</v>
      </c>
      <c r="N42" s="12">
        <v>191431.24043173398</v>
      </c>
      <c r="O42" s="10"/>
      <c r="P42" s="14">
        <f t="shared" si="2"/>
        <v>20881.240431733982</v>
      </c>
      <c r="Q42" s="4"/>
      <c r="R42" s="12">
        <v>239844.88037251381</v>
      </c>
      <c r="S42" s="12">
        <v>0</v>
      </c>
      <c r="T42" s="12">
        <v>239844.88037251381</v>
      </c>
      <c r="U42" s="10"/>
      <c r="V42" s="14">
        <f t="shared" si="3"/>
        <v>69294.880372513813</v>
      </c>
      <c r="W42" s="4"/>
      <c r="X42" s="12">
        <v>244065.32763207663</v>
      </c>
      <c r="Y42" s="12">
        <v>0</v>
      </c>
      <c r="Z42" s="12">
        <v>244065.32763207663</v>
      </c>
      <c r="AA42" s="10"/>
      <c r="AB42" s="14">
        <f t="shared" si="0"/>
        <v>73515.327632076631</v>
      </c>
      <c r="AC42" s="4"/>
      <c r="AD42" s="12">
        <v>294958.78362306039</v>
      </c>
      <c r="AE42" s="12">
        <v>0</v>
      </c>
      <c r="AF42" s="12">
        <v>294958.78362306039</v>
      </c>
      <c r="AG42" s="10"/>
      <c r="AH42" s="14">
        <f t="shared" si="4"/>
        <v>124408.78362306039</v>
      </c>
    </row>
    <row r="43" spans="1:34" x14ac:dyDescent="0.3">
      <c r="A43" s="5" t="s">
        <v>43</v>
      </c>
      <c r="B43" s="12">
        <v>122756</v>
      </c>
      <c r="C43" s="12">
        <v>0</v>
      </c>
      <c r="D43" s="12">
        <v>122756</v>
      </c>
      <c r="E43" s="26"/>
      <c r="F43" s="12">
        <v>123554.52967363235</v>
      </c>
      <c r="G43" s="12">
        <v>0</v>
      </c>
      <c r="H43" s="12">
        <v>123554.52967363235</v>
      </c>
      <c r="I43" s="10"/>
      <c r="J43" s="14">
        <f t="shared" si="1"/>
        <v>798.52967363235075</v>
      </c>
      <c r="K43" s="4"/>
      <c r="L43" s="12">
        <v>138406.99173327684</v>
      </c>
      <c r="M43" s="12">
        <v>0</v>
      </c>
      <c r="N43" s="12">
        <v>138406.99173327684</v>
      </c>
      <c r="O43" s="10"/>
      <c r="P43" s="14">
        <f t="shared" si="2"/>
        <v>15650.991733276838</v>
      </c>
      <c r="Q43" s="4"/>
      <c r="R43" s="12">
        <v>173410.61103778068</v>
      </c>
      <c r="S43" s="12">
        <v>0</v>
      </c>
      <c r="T43" s="12">
        <v>173410.61103778068</v>
      </c>
      <c r="U43" s="10"/>
      <c r="V43" s="14">
        <f t="shared" si="3"/>
        <v>50654.611037780676</v>
      </c>
      <c r="W43" s="4"/>
      <c r="X43" s="12">
        <v>176462.04301747028</v>
      </c>
      <c r="Y43" s="12">
        <v>0</v>
      </c>
      <c r="Z43" s="12">
        <v>176462.04301747028</v>
      </c>
      <c r="AA43" s="10"/>
      <c r="AB43" s="14">
        <f t="shared" si="0"/>
        <v>53706.043017470278</v>
      </c>
      <c r="AC43" s="4"/>
      <c r="AD43" s="12">
        <v>213258.59788874237</v>
      </c>
      <c r="AE43" s="12">
        <v>0</v>
      </c>
      <c r="AF43" s="12">
        <v>213258.59788874237</v>
      </c>
      <c r="AG43" s="10"/>
      <c r="AH43" s="14">
        <f t="shared" si="4"/>
        <v>90502.59788874237</v>
      </c>
    </row>
    <row r="44" spans="1:34" x14ac:dyDescent="0.3">
      <c r="A44" s="5" t="s">
        <v>44</v>
      </c>
      <c r="B44" s="12">
        <v>95408</v>
      </c>
      <c r="C44" s="12">
        <v>0</v>
      </c>
      <c r="D44" s="12">
        <v>95408</v>
      </c>
      <c r="E44" s="26"/>
      <c r="F44" s="12">
        <v>100343.56248203885</v>
      </c>
      <c r="G44" s="12">
        <v>0</v>
      </c>
      <c r="H44" s="12">
        <v>100343.56248203885</v>
      </c>
      <c r="I44" s="10"/>
      <c r="J44" s="14">
        <f t="shared" si="1"/>
        <v>4935.5624820388475</v>
      </c>
      <c r="K44" s="4"/>
      <c r="L44" s="12">
        <v>112405.83942672703</v>
      </c>
      <c r="M44" s="12">
        <v>0</v>
      </c>
      <c r="N44" s="12">
        <v>112405.83942672703</v>
      </c>
      <c r="O44" s="10"/>
      <c r="P44" s="14">
        <f t="shared" si="2"/>
        <v>16997.839426727034</v>
      </c>
      <c r="Q44" s="4"/>
      <c r="R44" s="12">
        <v>140833.67505571534</v>
      </c>
      <c r="S44" s="12">
        <v>0</v>
      </c>
      <c r="T44" s="12">
        <v>140833.67505571534</v>
      </c>
      <c r="U44" s="10"/>
      <c r="V44" s="14">
        <f t="shared" si="3"/>
        <v>45425.675055715343</v>
      </c>
      <c r="W44" s="4"/>
      <c r="X44" s="12">
        <v>143311.8646965361</v>
      </c>
      <c r="Y44" s="12">
        <v>0</v>
      </c>
      <c r="Z44" s="12">
        <v>143311.8646965361</v>
      </c>
      <c r="AA44" s="10"/>
      <c r="AB44" s="14">
        <f t="shared" si="0"/>
        <v>47903.864696536097</v>
      </c>
      <c r="AC44" s="4"/>
      <c r="AD44" s="12">
        <v>173195.81482448702</v>
      </c>
      <c r="AE44" s="12">
        <v>0</v>
      </c>
      <c r="AF44" s="12">
        <v>173195.81482448702</v>
      </c>
      <c r="AG44" s="10"/>
      <c r="AH44" s="14">
        <f t="shared" si="4"/>
        <v>77787.814824487024</v>
      </c>
    </row>
    <row r="45" spans="1:34" x14ac:dyDescent="0.3">
      <c r="A45" s="5" t="s">
        <v>45</v>
      </c>
      <c r="B45" s="12">
        <v>1363324</v>
      </c>
      <c r="C45" s="12">
        <v>0</v>
      </c>
      <c r="D45" s="12">
        <v>1363324</v>
      </c>
      <c r="E45" s="26"/>
      <c r="F45" s="12">
        <v>1441892.4162838785</v>
      </c>
      <c r="G45" s="12">
        <v>0</v>
      </c>
      <c r="H45" s="12">
        <v>1441892.4162838785</v>
      </c>
      <c r="I45" s="10"/>
      <c r="J45" s="14">
        <f t="shared" si="1"/>
        <v>78568.416283878498</v>
      </c>
      <c r="K45" s="4"/>
      <c r="L45" s="12">
        <v>1615221.9774380878</v>
      </c>
      <c r="M45" s="12">
        <v>0</v>
      </c>
      <c r="N45" s="12">
        <v>1615221.9774380878</v>
      </c>
      <c r="O45" s="10"/>
      <c r="P45" s="14">
        <f t="shared" si="2"/>
        <v>251897.97743808781</v>
      </c>
      <c r="Q45" s="4"/>
      <c r="R45" s="12">
        <v>2023717.3466566158</v>
      </c>
      <c r="S45" s="12">
        <v>0</v>
      </c>
      <c r="T45" s="12">
        <v>2023717.3466566158</v>
      </c>
      <c r="U45" s="10"/>
      <c r="V45" s="14">
        <f t="shared" si="3"/>
        <v>660393.34665661585</v>
      </c>
      <c r="W45" s="4"/>
      <c r="X45" s="12">
        <v>2059327.8308852608</v>
      </c>
      <c r="Y45" s="12">
        <v>0</v>
      </c>
      <c r="Z45" s="12">
        <v>2059327.8308852608</v>
      </c>
      <c r="AA45" s="10"/>
      <c r="AB45" s="14">
        <f t="shared" si="0"/>
        <v>696003.83088526083</v>
      </c>
      <c r="AC45" s="4"/>
      <c r="AD45" s="12">
        <v>2488746.9185901741</v>
      </c>
      <c r="AE45" s="12">
        <v>0</v>
      </c>
      <c r="AF45" s="12">
        <v>2488746.9185901741</v>
      </c>
      <c r="AG45" s="10"/>
      <c r="AH45" s="14">
        <f t="shared" si="4"/>
        <v>1125422.9185901741</v>
      </c>
    </row>
    <row r="46" spans="1:34" x14ac:dyDescent="0.3">
      <c r="A46" s="5" t="s">
        <v>46</v>
      </c>
      <c r="B46" s="12">
        <v>74262</v>
      </c>
      <c r="C46" s="12">
        <v>0</v>
      </c>
      <c r="D46" s="12">
        <v>74262</v>
      </c>
      <c r="E46" s="26"/>
      <c r="F46" s="12">
        <v>77092.371379504053</v>
      </c>
      <c r="G46" s="12">
        <v>0</v>
      </c>
      <c r="H46" s="12">
        <v>77092.371379504053</v>
      </c>
      <c r="I46" s="10"/>
      <c r="J46" s="14">
        <f t="shared" si="1"/>
        <v>2830.371379504053</v>
      </c>
      <c r="K46" s="4"/>
      <c r="L46" s="12">
        <v>86359.627902001768</v>
      </c>
      <c r="M46" s="12">
        <v>0</v>
      </c>
      <c r="N46" s="12">
        <v>86359.627902001768</v>
      </c>
      <c r="O46" s="10"/>
      <c r="P46" s="14">
        <f t="shared" si="2"/>
        <v>12097.627902001768</v>
      </c>
      <c r="Q46" s="4"/>
      <c r="R46" s="12">
        <v>108200.28421931906</v>
      </c>
      <c r="S46" s="12">
        <v>0</v>
      </c>
      <c r="T46" s="12">
        <v>108200.28421931906</v>
      </c>
      <c r="U46" s="10"/>
      <c r="V46" s="14">
        <f t="shared" si="3"/>
        <v>33938.284219319059</v>
      </c>
      <c r="W46" s="4"/>
      <c r="X46" s="12">
        <v>110104.23810946711</v>
      </c>
      <c r="Y46" s="12">
        <v>0</v>
      </c>
      <c r="Z46" s="12">
        <v>110104.23810946711</v>
      </c>
      <c r="AA46" s="10"/>
      <c r="AB46" s="14">
        <f t="shared" si="0"/>
        <v>35842.238109467115</v>
      </c>
      <c r="AC46" s="4"/>
      <c r="AD46" s="12">
        <v>133063.60415711912</v>
      </c>
      <c r="AE46" s="12">
        <v>0</v>
      </c>
      <c r="AF46" s="12">
        <v>133063.60415711912</v>
      </c>
      <c r="AG46" s="10"/>
      <c r="AH46" s="14">
        <f t="shared" si="4"/>
        <v>58801.604157119116</v>
      </c>
    </row>
    <row r="47" spans="1:34" x14ac:dyDescent="0.3">
      <c r="A47" s="5" t="s">
        <v>47</v>
      </c>
      <c r="B47" s="12">
        <v>30811</v>
      </c>
      <c r="C47" s="12">
        <v>0</v>
      </c>
      <c r="D47" s="12">
        <v>30811</v>
      </c>
      <c r="E47" s="26"/>
      <c r="F47" s="12">
        <v>30093.205714530395</v>
      </c>
      <c r="G47" s="12">
        <v>0</v>
      </c>
      <c r="H47" s="12">
        <v>30093.205714530395</v>
      </c>
      <c r="I47" s="10"/>
      <c r="J47" s="33">
        <f t="shared" si="1"/>
        <v>-717.7942854696048</v>
      </c>
      <c r="K47" s="4"/>
      <c r="L47" s="12">
        <v>33710.703165322149</v>
      </c>
      <c r="M47" s="12">
        <v>0</v>
      </c>
      <c r="N47" s="12">
        <v>33710.703165322149</v>
      </c>
      <c r="O47" s="10"/>
      <c r="P47" s="14">
        <f t="shared" si="2"/>
        <v>2899.7031653221493</v>
      </c>
      <c r="Q47" s="4"/>
      <c r="R47" s="12">
        <v>42236.259608020016</v>
      </c>
      <c r="S47" s="12">
        <v>0</v>
      </c>
      <c r="T47" s="12">
        <v>42236.259608020016</v>
      </c>
      <c r="U47" s="10"/>
      <c r="V47" s="14">
        <f t="shared" si="3"/>
        <v>11425.259608020016</v>
      </c>
      <c r="W47" s="4"/>
      <c r="X47" s="12">
        <v>42979.47291255249</v>
      </c>
      <c r="Y47" s="12">
        <v>0</v>
      </c>
      <c r="Z47" s="12">
        <v>42979.47291255249</v>
      </c>
      <c r="AA47" s="10"/>
      <c r="AB47" s="14">
        <f t="shared" si="0"/>
        <v>12168.47291255249</v>
      </c>
      <c r="AC47" s="4"/>
      <c r="AD47" s="12">
        <v>51941.720579652872</v>
      </c>
      <c r="AE47" s="12">
        <v>0</v>
      </c>
      <c r="AF47" s="12">
        <v>51941.720579652872</v>
      </c>
      <c r="AG47" s="10"/>
      <c r="AH47" s="14">
        <f t="shared" si="4"/>
        <v>21130.720579652872</v>
      </c>
    </row>
    <row r="48" spans="1:34" x14ac:dyDescent="0.3">
      <c r="A48" s="5" t="s">
        <v>48</v>
      </c>
      <c r="B48" s="12">
        <v>85284</v>
      </c>
      <c r="C48" s="12">
        <v>0</v>
      </c>
      <c r="D48" s="12">
        <v>85284</v>
      </c>
      <c r="E48" s="26"/>
      <c r="F48" s="12">
        <v>84265.733862837078</v>
      </c>
      <c r="G48" s="12">
        <v>0</v>
      </c>
      <c r="H48" s="12">
        <v>84265.733862837078</v>
      </c>
      <c r="I48" s="10"/>
      <c r="J48" s="33">
        <f t="shared" si="1"/>
        <v>-1018.266137162922</v>
      </c>
      <c r="K48" s="4"/>
      <c r="L48" s="12">
        <v>94395.298666586896</v>
      </c>
      <c r="M48" s="12">
        <v>0</v>
      </c>
      <c r="N48" s="12">
        <v>94395.298666586896</v>
      </c>
      <c r="O48" s="10"/>
      <c r="P48" s="14">
        <f t="shared" si="2"/>
        <v>9111.2986665868957</v>
      </c>
      <c r="Q48" s="4"/>
      <c r="R48" s="12">
        <v>118268.204632404</v>
      </c>
      <c r="S48" s="12">
        <v>0</v>
      </c>
      <c r="T48" s="12">
        <v>118268.204632404</v>
      </c>
      <c r="U48" s="10"/>
      <c r="V48" s="14">
        <f t="shared" si="3"/>
        <v>32984.204632403998</v>
      </c>
      <c r="W48" s="4"/>
      <c r="X48" s="12">
        <v>120349.31939023832</v>
      </c>
      <c r="Y48" s="12">
        <v>0</v>
      </c>
      <c r="Z48" s="12">
        <v>120349.31939023832</v>
      </c>
      <c r="AA48" s="10"/>
      <c r="AB48" s="14">
        <f t="shared" si="0"/>
        <v>35065.319390238321</v>
      </c>
      <c r="AC48" s="4"/>
      <c r="AD48" s="12">
        <v>145445.02982709825</v>
      </c>
      <c r="AE48" s="12">
        <v>0</v>
      </c>
      <c r="AF48" s="12">
        <v>145445.02982709825</v>
      </c>
      <c r="AG48" s="10"/>
      <c r="AH48" s="14">
        <f t="shared" si="4"/>
        <v>60161.029827098246</v>
      </c>
    </row>
    <row r="49" spans="1:34" x14ac:dyDescent="0.3">
      <c r="A49" s="5" t="s">
        <v>49</v>
      </c>
      <c r="B49" s="12">
        <v>6853</v>
      </c>
      <c r="C49" s="12">
        <v>89471</v>
      </c>
      <c r="D49" s="12">
        <v>96324</v>
      </c>
      <c r="E49" s="26"/>
      <c r="F49" s="12">
        <v>7023.7940018476347</v>
      </c>
      <c r="G49" s="12">
        <v>94912.727180742077</v>
      </c>
      <c r="H49" s="12">
        <v>101936.52118258971</v>
      </c>
      <c r="I49" s="10"/>
      <c r="J49" s="14">
        <f t="shared" si="1"/>
        <v>5612.5211825897131</v>
      </c>
      <c r="K49" s="4"/>
      <c r="L49" s="12">
        <v>7868.1226897780743</v>
      </c>
      <c r="M49" s="12">
        <v>104237.37405435991</v>
      </c>
      <c r="N49" s="12">
        <v>112105.49674413798</v>
      </c>
      <c r="O49" s="10"/>
      <c r="P49" s="14">
        <f t="shared" si="2"/>
        <v>15781.496744137985</v>
      </c>
      <c r="Q49" s="4"/>
      <c r="R49" s="12">
        <v>9857.9988356657504</v>
      </c>
      <c r="S49" s="12">
        <v>126213.28538827266</v>
      </c>
      <c r="T49" s="12">
        <v>136071.28422393842</v>
      </c>
      <c r="U49" s="10"/>
      <c r="V49" s="14">
        <f t="shared" si="3"/>
        <v>39747.284223938419</v>
      </c>
      <c r="W49" s="4"/>
      <c r="X49" s="12">
        <v>10031.465803591604</v>
      </c>
      <c r="Y49" s="12">
        <v>128129.03010151999</v>
      </c>
      <c r="Z49" s="12">
        <v>138160.4959051116</v>
      </c>
      <c r="AA49" s="10"/>
      <c r="AB49" s="14">
        <f t="shared" si="0"/>
        <v>41836.495905111602</v>
      </c>
      <c r="AC49" s="4"/>
      <c r="AD49" s="12">
        <v>12123.266258631125</v>
      </c>
      <c r="AE49" s="12">
        <v>156130.50859141879</v>
      </c>
      <c r="AF49" s="12">
        <v>168253.77485004993</v>
      </c>
      <c r="AG49" s="10"/>
      <c r="AH49" s="14">
        <f t="shared" si="4"/>
        <v>161400.77485004993</v>
      </c>
    </row>
    <row r="50" spans="1:34" x14ac:dyDescent="0.3">
      <c r="A50" s="5" t="s">
        <v>50</v>
      </c>
      <c r="B50" s="12">
        <v>830417</v>
      </c>
      <c r="C50" s="12">
        <v>0</v>
      </c>
      <c r="D50" s="12">
        <v>830417</v>
      </c>
      <c r="E50" s="26"/>
      <c r="F50" s="12">
        <v>874732.41184654774</v>
      </c>
      <c r="G50" s="12">
        <v>0</v>
      </c>
      <c r="H50" s="12">
        <v>874732.41184654774</v>
      </c>
      <c r="I50" s="10"/>
      <c r="J50" s="14">
        <f t="shared" si="1"/>
        <v>44315.411846547737</v>
      </c>
      <c r="K50" s="4"/>
      <c r="L50" s="12">
        <v>979883.79717908206</v>
      </c>
      <c r="M50" s="12">
        <v>0</v>
      </c>
      <c r="N50" s="12">
        <v>979883.79717908206</v>
      </c>
      <c r="O50" s="10"/>
      <c r="P50" s="14">
        <f t="shared" si="2"/>
        <v>149466.79717908206</v>
      </c>
      <c r="Q50" s="4"/>
      <c r="R50" s="12">
        <v>1227699.8863056093</v>
      </c>
      <c r="S50" s="12">
        <v>0</v>
      </c>
      <c r="T50" s="12">
        <v>1227699.8863056093</v>
      </c>
      <c r="U50" s="10"/>
      <c r="V50" s="14">
        <f t="shared" si="3"/>
        <v>397282.88630560925</v>
      </c>
      <c r="W50" s="4"/>
      <c r="X50" s="12">
        <v>1249303.1934626207</v>
      </c>
      <c r="Y50" s="12">
        <v>0</v>
      </c>
      <c r="Z50" s="12">
        <v>1249303.1934626207</v>
      </c>
      <c r="AA50" s="10"/>
      <c r="AB50" s="14">
        <f t="shared" si="0"/>
        <v>418886.19346262072</v>
      </c>
      <c r="AC50" s="4"/>
      <c r="AD50" s="12">
        <v>1509812.7779773574</v>
      </c>
      <c r="AE50" s="12">
        <v>0</v>
      </c>
      <c r="AF50" s="12">
        <v>1509812.7779773574</v>
      </c>
      <c r="AG50" s="10"/>
      <c r="AH50" s="14">
        <f t="shared" si="4"/>
        <v>679395.77797735739</v>
      </c>
    </row>
    <row r="51" spans="1:34" x14ac:dyDescent="0.3">
      <c r="A51" s="5" t="s">
        <v>51</v>
      </c>
      <c r="B51" s="12">
        <v>162424</v>
      </c>
      <c r="C51" s="12">
        <v>0</v>
      </c>
      <c r="D51" s="12">
        <v>162424</v>
      </c>
      <c r="E51" s="26"/>
      <c r="F51" s="12">
        <v>161888.27999626021</v>
      </c>
      <c r="G51" s="12">
        <v>0</v>
      </c>
      <c r="H51" s="12">
        <v>161888.27999626021</v>
      </c>
      <c r="I51" s="10"/>
      <c r="J51" s="33">
        <f t="shared" si="1"/>
        <v>-535.72000373978517</v>
      </c>
      <c r="K51" s="4"/>
      <c r="L51" s="12">
        <v>181348.83350973201</v>
      </c>
      <c r="M51" s="12">
        <v>0</v>
      </c>
      <c r="N51" s="12">
        <v>181348.83350973201</v>
      </c>
      <c r="O51" s="10"/>
      <c r="P51" s="14">
        <f t="shared" si="2"/>
        <v>18924.833509732009</v>
      </c>
      <c r="Q51" s="4"/>
      <c r="R51" s="12">
        <v>227212.5969655799</v>
      </c>
      <c r="S51" s="12">
        <v>0</v>
      </c>
      <c r="T51" s="12">
        <v>227212.5969655799</v>
      </c>
      <c r="U51" s="10"/>
      <c r="V51" s="14">
        <f t="shared" si="3"/>
        <v>64788.596965579898</v>
      </c>
      <c r="W51" s="4"/>
      <c r="X51" s="12">
        <v>231210.75936417753</v>
      </c>
      <c r="Y51" s="12">
        <v>0</v>
      </c>
      <c r="Z51" s="12">
        <v>231210.75936417753</v>
      </c>
      <c r="AA51" s="10"/>
      <c r="AB51" s="14">
        <f t="shared" si="0"/>
        <v>68786.759364177531</v>
      </c>
      <c r="AC51" s="4"/>
      <c r="AD51" s="12">
        <v>279423.73054081836</v>
      </c>
      <c r="AE51" s="12">
        <v>0</v>
      </c>
      <c r="AF51" s="12">
        <v>279423.73054081836</v>
      </c>
      <c r="AG51" s="10"/>
      <c r="AH51" s="14">
        <f t="shared" si="4"/>
        <v>116999.73054081836</v>
      </c>
    </row>
    <row r="52" spans="1:34" x14ac:dyDescent="0.3">
      <c r="A52" s="5" t="s">
        <v>52</v>
      </c>
      <c r="B52" s="12">
        <v>1002522</v>
      </c>
      <c r="C52" s="12">
        <v>0</v>
      </c>
      <c r="D52" s="12">
        <v>1002522</v>
      </c>
      <c r="E52" s="26"/>
      <c r="F52" s="12">
        <v>969515.04134067812</v>
      </c>
      <c r="G52" s="12">
        <v>0</v>
      </c>
      <c r="H52" s="12">
        <v>969515.04134067812</v>
      </c>
      <c r="I52" s="10"/>
      <c r="J52" s="33">
        <f t="shared" si="1"/>
        <v>-33006.958659321885</v>
      </c>
      <c r="K52" s="4"/>
      <c r="L52" s="12">
        <v>1086060.2251215046</v>
      </c>
      <c r="M52" s="12">
        <v>0</v>
      </c>
      <c r="N52" s="12">
        <v>1086060.2251215046</v>
      </c>
      <c r="O52" s="10"/>
      <c r="P52" s="14">
        <f t="shared" si="2"/>
        <v>83538.225121504627</v>
      </c>
      <c r="Q52" s="4"/>
      <c r="R52" s="12">
        <v>1360728.7096094654</v>
      </c>
      <c r="S52" s="12">
        <v>0</v>
      </c>
      <c r="T52" s="12">
        <v>1360728.7096094654</v>
      </c>
      <c r="U52" s="10"/>
      <c r="V52" s="14">
        <f t="shared" si="3"/>
        <v>358206.70960946544</v>
      </c>
      <c r="W52" s="4"/>
      <c r="X52" s="12">
        <v>1384672.8677860345</v>
      </c>
      <c r="Y52" s="12">
        <v>0</v>
      </c>
      <c r="Z52" s="12">
        <v>1384672.8677860345</v>
      </c>
      <c r="AA52" s="10"/>
      <c r="AB52" s="14">
        <f t="shared" si="0"/>
        <v>382150.86778603448</v>
      </c>
      <c r="AC52" s="4"/>
      <c r="AD52" s="12">
        <v>1673410.265851896</v>
      </c>
      <c r="AE52" s="12">
        <v>0</v>
      </c>
      <c r="AF52" s="12">
        <v>1673410.265851896</v>
      </c>
      <c r="AG52" s="10"/>
      <c r="AH52" s="14">
        <f t="shared" si="4"/>
        <v>670888.26585189602</v>
      </c>
    </row>
    <row r="53" spans="1:34" x14ac:dyDescent="0.3">
      <c r="A53" s="5" t="s">
        <v>53</v>
      </c>
      <c r="B53" s="12">
        <v>148477</v>
      </c>
      <c r="C53" s="12">
        <v>0</v>
      </c>
      <c r="D53" s="12">
        <v>148477</v>
      </c>
      <c r="E53" s="26"/>
      <c r="F53" s="12">
        <v>156254.20849759955</v>
      </c>
      <c r="G53" s="12">
        <v>0</v>
      </c>
      <c r="H53" s="12">
        <v>156254.20849759955</v>
      </c>
      <c r="I53" s="10"/>
      <c r="J53" s="14">
        <f t="shared" si="1"/>
        <v>7777.2084975995531</v>
      </c>
      <c r="K53" s="4"/>
      <c r="L53" s="12">
        <v>175037.4915508444</v>
      </c>
      <c r="M53" s="12">
        <v>0</v>
      </c>
      <c r="N53" s="12">
        <v>175037.4915508444</v>
      </c>
      <c r="O53" s="10"/>
      <c r="P53" s="14">
        <f t="shared" si="2"/>
        <v>26560.491550844396</v>
      </c>
      <c r="Q53" s="4"/>
      <c r="R53" s="12">
        <v>219305.09423141024</v>
      </c>
      <c r="S53" s="12">
        <v>0</v>
      </c>
      <c r="T53" s="12">
        <v>219305.09423141024</v>
      </c>
      <c r="U53" s="10"/>
      <c r="V53" s="14">
        <f t="shared" si="3"/>
        <v>70828.094231410243</v>
      </c>
      <c r="W53" s="4"/>
      <c r="X53" s="12">
        <v>223164.11170353467</v>
      </c>
      <c r="Y53" s="12">
        <v>0</v>
      </c>
      <c r="Z53" s="12">
        <v>223164.11170353467</v>
      </c>
      <c r="AA53" s="10"/>
      <c r="AB53" s="14">
        <f t="shared" si="0"/>
        <v>74687.111703534669</v>
      </c>
      <c r="AC53" s="4"/>
      <c r="AD53" s="12">
        <v>269699.16446150839</v>
      </c>
      <c r="AE53" s="12">
        <v>0</v>
      </c>
      <c r="AF53" s="12">
        <v>269699.16446150839</v>
      </c>
      <c r="AG53" s="10"/>
      <c r="AH53" s="14">
        <f t="shared" si="4"/>
        <v>121222.16446150839</v>
      </c>
    </row>
    <row r="54" spans="1:34" x14ac:dyDescent="0.3">
      <c r="A54" s="5" t="s">
        <v>54</v>
      </c>
      <c r="B54" s="12">
        <v>709858</v>
      </c>
      <c r="C54" s="12">
        <v>0</v>
      </c>
      <c r="D54" s="12">
        <v>709858</v>
      </c>
      <c r="E54" s="26"/>
      <c r="F54" s="12">
        <v>685816.61466186552</v>
      </c>
      <c r="G54" s="12">
        <v>0</v>
      </c>
      <c r="H54" s="12">
        <v>685816.61466186552</v>
      </c>
      <c r="I54" s="10"/>
      <c r="J54" s="33">
        <f t="shared" si="1"/>
        <v>-24041.385338134482</v>
      </c>
      <c r="K54" s="4"/>
      <c r="L54" s="12">
        <v>768258.47475429229</v>
      </c>
      <c r="M54" s="12">
        <v>0</v>
      </c>
      <c r="N54" s="12">
        <v>768258.47475429229</v>
      </c>
      <c r="O54" s="10"/>
      <c r="P54" s="14">
        <f t="shared" si="2"/>
        <v>58400.474754292285</v>
      </c>
      <c r="Q54" s="4"/>
      <c r="R54" s="12">
        <v>962553.76895143127</v>
      </c>
      <c r="S54" s="12">
        <v>0</v>
      </c>
      <c r="T54" s="12">
        <v>962553.76895143127</v>
      </c>
      <c r="U54" s="10"/>
      <c r="V54" s="14">
        <f t="shared" si="3"/>
        <v>252695.76895143127</v>
      </c>
      <c r="W54" s="4"/>
      <c r="X54" s="12">
        <v>979491.41385777004</v>
      </c>
      <c r="Y54" s="12">
        <v>0</v>
      </c>
      <c r="Z54" s="12">
        <v>979491.41385777004</v>
      </c>
      <c r="AA54" s="10"/>
      <c r="AB54" s="14">
        <f t="shared" si="0"/>
        <v>269633.41385777004</v>
      </c>
      <c r="AC54" s="4"/>
      <c r="AD54" s="12">
        <v>1183738.7915920799</v>
      </c>
      <c r="AE54" s="12">
        <v>0</v>
      </c>
      <c r="AF54" s="12">
        <v>1183738.7915920799</v>
      </c>
      <c r="AG54" s="10"/>
      <c r="AH54" s="14">
        <f t="shared" si="4"/>
        <v>473880.79159207991</v>
      </c>
    </row>
    <row r="55" spans="1:34" x14ac:dyDescent="0.3">
      <c r="A55" s="5" t="s">
        <v>55</v>
      </c>
      <c r="B55" s="12">
        <v>249327</v>
      </c>
      <c r="C55" s="12">
        <v>0</v>
      </c>
      <c r="D55" s="12">
        <v>249327</v>
      </c>
      <c r="E55" s="26"/>
      <c r="F55" s="12">
        <v>277277.46924743196</v>
      </c>
      <c r="G55" s="12">
        <v>0</v>
      </c>
      <c r="H55" s="12">
        <v>277277.46924743196</v>
      </c>
      <c r="I55" s="10"/>
      <c r="J55" s="14">
        <f t="shared" si="1"/>
        <v>27950.46924743196</v>
      </c>
      <c r="K55" s="4"/>
      <c r="L55" s="12">
        <v>310608.9310956542</v>
      </c>
      <c r="M55" s="12">
        <v>0</v>
      </c>
      <c r="N55" s="12">
        <v>310608.9310956542</v>
      </c>
      <c r="O55" s="10"/>
      <c r="P55" s="14">
        <f t="shared" si="2"/>
        <v>61281.931095654203</v>
      </c>
      <c r="Q55" s="4"/>
      <c r="R55" s="12">
        <v>389163.03187116515</v>
      </c>
      <c r="S55" s="12">
        <v>0</v>
      </c>
      <c r="T55" s="12">
        <v>389163.03187116515</v>
      </c>
      <c r="U55" s="10"/>
      <c r="V55" s="14">
        <f t="shared" si="3"/>
        <v>139836.03187116515</v>
      </c>
      <c r="W55" s="4"/>
      <c r="X55" s="12">
        <v>396010.9664563557</v>
      </c>
      <c r="Y55" s="12">
        <v>0</v>
      </c>
      <c r="Z55" s="12">
        <v>396010.9664563557</v>
      </c>
      <c r="AA55" s="10"/>
      <c r="AB55" s="14">
        <f t="shared" si="0"/>
        <v>146683.9664563557</v>
      </c>
      <c r="AC55" s="4"/>
      <c r="AD55" s="12">
        <v>478588.7208995258</v>
      </c>
      <c r="AE55" s="12">
        <v>0</v>
      </c>
      <c r="AF55" s="12">
        <v>478588.7208995258</v>
      </c>
      <c r="AG55" s="10"/>
      <c r="AH55" s="14">
        <f t="shared" si="4"/>
        <v>229261.7208995258</v>
      </c>
    </row>
    <row r="56" spans="1:34" x14ac:dyDescent="0.3">
      <c r="A56" s="5" t="s">
        <v>56</v>
      </c>
      <c r="B56" s="12">
        <v>12050</v>
      </c>
      <c r="C56" s="12">
        <v>152905</v>
      </c>
      <c r="D56" s="12">
        <v>164955</v>
      </c>
      <c r="E56" s="26"/>
      <c r="F56" s="12">
        <v>9501.3780783698658</v>
      </c>
      <c r="G56" s="12">
        <v>124796.38006718285</v>
      </c>
      <c r="H56" s="12">
        <v>134297</v>
      </c>
      <c r="I56" s="10"/>
      <c r="J56" s="33">
        <f t="shared" si="1"/>
        <v>-30658</v>
      </c>
      <c r="K56" s="4"/>
      <c r="L56" s="12">
        <v>10643.536587621529</v>
      </c>
      <c r="M56" s="12">
        <v>137056.92941391357</v>
      </c>
      <c r="N56" s="12">
        <v>147701</v>
      </c>
      <c r="O56" s="10"/>
      <c r="P56" s="14">
        <f t="shared" si="2"/>
        <v>-17254</v>
      </c>
      <c r="Q56" s="4"/>
      <c r="R56" s="12">
        <v>13335.324755986781</v>
      </c>
      <c r="S56" s="12">
        <v>165952.04458563469</v>
      </c>
      <c r="T56" s="12">
        <v>179287.36934162147</v>
      </c>
      <c r="U56" s="10"/>
      <c r="V56" s="14">
        <f t="shared" si="3"/>
        <v>14332.369341621466</v>
      </c>
      <c r="W56" s="4"/>
      <c r="X56" s="12">
        <v>13569.98073336004</v>
      </c>
      <c r="Y56" s="12">
        <v>168470.96920667982</v>
      </c>
      <c r="Z56" s="12">
        <v>182040.94994003986</v>
      </c>
      <c r="AA56" s="10"/>
      <c r="AB56" s="14">
        <f t="shared" si="0"/>
        <v>17085.949940039864</v>
      </c>
      <c r="AC56" s="4"/>
      <c r="AD56" s="12">
        <v>16399.646151025827</v>
      </c>
      <c r="AE56" s="12">
        <v>205288.82552445182</v>
      </c>
      <c r="AF56" s="12">
        <v>221689</v>
      </c>
      <c r="AG56" s="10"/>
      <c r="AH56" s="14">
        <f t="shared" si="4"/>
        <v>209639</v>
      </c>
    </row>
    <row r="57" spans="1:34" x14ac:dyDescent="0.3">
      <c r="A57" s="5" t="s">
        <v>57</v>
      </c>
      <c r="B57" s="12">
        <v>134619</v>
      </c>
      <c r="C57" s="12">
        <v>0</v>
      </c>
      <c r="D57" s="12">
        <v>134619</v>
      </c>
      <c r="E57" s="26"/>
      <c r="F57" s="12">
        <v>138007.92064340966</v>
      </c>
      <c r="G57" s="12">
        <v>0</v>
      </c>
      <c r="H57" s="12">
        <v>138007.92064340966</v>
      </c>
      <c r="I57" s="10"/>
      <c r="J57" s="14">
        <f t="shared" si="1"/>
        <v>3388.9206434096559</v>
      </c>
      <c r="K57" s="4"/>
      <c r="L57" s="12">
        <v>154597.82156166068</v>
      </c>
      <c r="M57" s="12">
        <v>0</v>
      </c>
      <c r="N57" s="12">
        <v>154597.82156166068</v>
      </c>
      <c r="O57" s="10"/>
      <c r="P57" s="14">
        <f t="shared" si="2"/>
        <v>19978.821561660676</v>
      </c>
      <c r="Q57" s="4"/>
      <c r="R57" s="12">
        <v>193696.15917800317</v>
      </c>
      <c r="S57" s="12">
        <v>0</v>
      </c>
      <c r="T57" s="12">
        <v>193696.15917800317</v>
      </c>
      <c r="U57" s="10"/>
      <c r="V57" s="14">
        <f t="shared" si="3"/>
        <v>59077.159178003174</v>
      </c>
      <c r="W57" s="4"/>
      <c r="X57" s="12">
        <v>197104.5472283171</v>
      </c>
      <c r="Y57" s="12">
        <v>0</v>
      </c>
      <c r="Z57" s="12">
        <v>197104.5472283171</v>
      </c>
      <c r="AA57" s="10"/>
      <c r="AB57" s="14">
        <f t="shared" si="0"/>
        <v>62485.547228317097</v>
      </c>
      <c r="AC57" s="4"/>
      <c r="AD57" s="12">
        <v>238205.55775411028</v>
      </c>
      <c r="AE57" s="12">
        <v>0</v>
      </c>
      <c r="AF57" s="12">
        <v>238205.55775411028</v>
      </c>
      <c r="AG57" s="10"/>
      <c r="AH57" s="14">
        <f t="shared" si="4"/>
        <v>103586.55775411028</v>
      </c>
    </row>
    <row r="58" spans="1:34" x14ac:dyDescent="0.3">
      <c r="A58" s="5" t="s">
        <v>58</v>
      </c>
      <c r="B58" s="12">
        <v>100926</v>
      </c>
      <c r="C58" s="12">
        <v>0</v>
      </c>
      <c r="D58" s="12">
        <v>100926</v>
      </c>
      <c r="E58" s="26"/>
      <c r="F58" s="12">
        <v>108528.47006659395</v>
      </c>
      <c r="G58" s="12">
        <v>0</v>
      </c>
      <c r="H58" s="12">
        <v>108528.47006659395</v>
      </c>
      <c r="I58" s="10"/>
      <c r="J58" s="14">
        <f t="shared" si="1"/>
        <v>7602.4700665939454</v>
      </c>
      <c r="K58" s="4"/>
      <c r="L58" s="12">
        <v>121574.6529003047</v>
      </c>
      <c r="M58" s="12">
        <v>0</v>
      </c>
      <c r="N58" s="12">
        <v>121574.6529003047</v>
      </c>
      <c r="O58" s="10"/>
      <c r="P58" s="14">
        <f t="shared" si="2"/>
        <v>20648.652900304704</v>
      </c>
      <c r="Q58" s="4"/>
      <c r="R58" s="12">
        <v>152321.31398950968</v>
      </c>
      <c r="S58" s="12">
        <v>0</v>
      </c>
      <c r="T58" s="12">
        <v>152321.31398950968</v>
      </c>
      <c r="U58" s="10"/>
      <c r="V58" s="14">
        <f t="shared" si="3"/>
        <v>51395.313989509683</v>
      </c>
      <c r="W58" s="4"/>
      <c r="X58" s="12">
        <v>155001.64667454164</v>
      </c>
      <c r="Y58" s="12">
        <v>0</v>
      </c>
      <c r="Z58" s="12">
        <v>155001.64667454164</v>
      </c>
      <c r="AA58" s="10"/>
      <c r="AB58" s="14">
        <f t="shared" si="0"/>
        <v>54075.64667454164</v>
      </c>
      <c r="AC58" s="4"/>
      <c r="AD58" s="12">
        <v>187323.19582736789</v>
      </c>
      <c r="AE58" s="12">
        <v>0</v>
      </c>
      <c r="AF58" s="12">
        <v>187323.19582736789</v>
      </c>
      <c r="AG58" s="10"/>
      <c r="AH58" s="14">
        <f t="shared" si="4"/>
        <v>86397.19582736789</v>
      </c>
    </row>
    <row r="59" spans="1:34" x14ac:dyDescent="0.3">
      <c r="A59" s="5" t="s">
        <v>59</v>
      </c>
      <c r="B59" s="12">
        <v>45251</v>
      </c>
      <c r="C59" s="12">
        <v>0</v>
      </c>
      <c r="D59" s="12">
        <v>45251</v>
      </c>
      <c r="E59" s="26"/>
      <c r="F59" s="12">
        <v>44857.968798518516</v>
      </c>
      <c r="G59" s="12">
        <v>0</v>
      </c>
      <c r="H59" s="12">
        <v>44857.968798518516</v>
      </c>
      <c r="I59" s="10"/>
      <c r="J59" s="33">
        <f t="shared" si="1"/>
        <v>-393.03120148148446</v>
      </c>
      <c r="K59" s="4"/>
      <c r="L59" s="12">
        <v>50250.335079322678</v>
      </c>
      <c r="M59" s="12">
        <v>0</v>
      </c>
      <c r="N59" s="12">
        <v>50250.335079322678</v>
      </c>
      <c r="O59" s="10"/>
      <c r="P59" s="14">
        <f t="shared" si="2"/>
        <v>4999.3350793226782</v>
      </c>
      <c r="Q59" s="4"/>
      <c r="R59" s="12">
        <v>62958.823118929904</v>
      </c>
      <c r="S59" s="12">
        <v>0</v>
      </c>
      <c r="T59" s="12">
        <v>62958.823118929904</v>
      </c>
      <c r="U59" s="10"/>
      <c r="V59" s="14">
        <f t="shared" si="3"/>
        <v>17707.823118929904</v>
      </c>
      <c r="W59" s="4"/>
      <c r="X59" s="12">
        <v>64066.682465708102</v>
      </c>
      <c r="Y59" s="12">
        <v>0</v>
      </c>
      <c r="Z59" s="12">
        <v>64066.682465708102</v>
      </c>
      <c r="AA59" s="10"/>
      <c r="AB59" s="14">
        <f t="shared" si="0"/>
        <v>18815.682465708102</v>
      </c>
      <c r="AC59" s="4"/>
      <c r="AD59" s="12">
        <v>77426.117483336231</v>
      </c>
      <c r="AE59" s="12">
        <v>0</v>
      </c>
      <c r="AF59" s="12">
        <v>77426.117483336231</v>
      </c>
      <c r="AG59" s="10"/>
      <c r="AH59" s="14">
        <f t="shared" si="4"/>
        <v>32175.117483336231</v>
      </c>
    </row>
    <row r="60" spans="1:34" x14ac:dyDescent="0.3">
      <c r="A60" s="5" t="s">
        <v>60</v>
      </c>
      <c r="B60" s="12">
        <v>258743</v>
      </c>
      <c r="C60" s="12">
        <v>0</v>
      </c>
      <c r="D60" s="12">
        <v>258743</v>
      </c>
      <c r="E60" s="26"/>
      <c r="F60" s="12">
        <v>249866.48562135137</v>
      </c>
      <c r="G60" s="12">
        <v>0</v>
      </c>
      <c r="H60" s="12">
        <v>249866.48562135137</v>
      </c>
      <c r="I60" s="10"/>
      <c r="J60" s="33">
        <f t="shared" si="1"/>
        <v>-8876.5143786486296</v>
      </c>
      <c r="K60" s="4"/>
      <c r="L60" s="12">
        <v>279902.87932922057</v>
      </c>
      <c r="M60" s="12">
        <v>0</v>
      </c>
      <c r="N60" s="12">
        <v>279902.87932922057</v>
      </c>
      <c r="O60" s="10"/>
      <c r="P60" s="14">
        <f t="shared" si="2"/>
        <v>21159.879329220566</v>
      </c>
      <c r="Q60" s="4"/>
      <c r="R60" s="12">
        <v>350691.3106619051</v>
      </c>
      <c r="S60" s="12">
        <v>0</v>
      </c>
      <c r="T60" s="12">
        <v>350691.3106619051</v>
      </c>
      <c r="U60" s="10"/>
      <c r="V60" s="14">
        <f t="shared" si="3"/>
        <v>91948.310661905096</v>
      </c>
      <c r="W60" s="4"/>
      <c r="X60" s="12">
        <v>356862.27490653173</v>
      </c>
      <c r="Y60" s="12">
        <v>0</v>
      </c>
      <c r="Z60" s="12">
        <v>356862.27490653173</v>
      </c>
      <c r="AA60" s="10"/>
      <c r="AB60" s="14">
        <f t="shared" si="0"/>
        <v>98119.274906531733</v>
      </c>
      <c r="AC60" s="4"/>
      <c r="AD60" s="12">
        <v>431276.59118408465</v>
      </c>
      <c r="AE60" s="12">
        <v>0</v>
      </c>
      <c r="AF60" s="12">
        <v>431276.59118408465</v>
      </c>
      <c r="AG60" s="10"/>
      <c r="AH60" s="14">
        <f t="shared" si="4"/>
        <v>172533.59118408465</v>
      </c>
    </row>
    <row r="61" spans="1:34" x14ac:dyDescent="0.3">
      <c r="A61" s="5" t="s">
        <v>61</v>
      </c>
      <c r="B61" s="12">
        <v>148756</v>
      </c>
      <c r="C61" s="12">
        <v>0</v>
      </c>
      <c r="D61" s="12">
        <v>148756</v>
      </c>
      <c r="E61" s="26"/>
      <c r="F61" s="12">
        <v>143718.19511556349</v>
      </c>
      <c r="G61" s="12">
        <v>0</v>
      </c>
      <c r="H61" s="12">
        <v>143718.19511556349</v>
      </c>
      <c r="I61" s="10"/>
      <c r="J61" s="33">
        <f t="shared" si="1"/>
        <v>-5037.8048844365112</v>
      </c>
      <c r="K61" s="4"/>
      <c r="L61" s="12">
        <v>160994.52683624523</v>
      </c>
      <c r="M61" s="12">
        <v>0</v>
      </c>
      <c r="N61" s="12">
        <v>160994.52683624523</v>
      </c>
      <c r="O61" s="10"/>
      <c r="P61" s="14">
        <f t="shared" si="2"/>
        <v>12238.526836245233</v>
      </c>
      <c r="Q61" s="4"/>
      <c r="R61" s="12">
        <v>201710.61391329535</v>
      </c>
      <c r="S61" s="12">
        <v>0</v>
      </c>
      <c r="T61" s="12">
        <v>201710.61391329535</v>
      </c>
      <c r="U61" s="10"/>
      <c r="V61" s="14">
        <f t="shared" si="3"/>
        <v>52954.613913295354</v>
      </c>
      <c r="W61" s="4"/>
      <c r="X61" s="12">
        <v>205260.02887847155</v>
      </c>
      <c r="Y61" s="12">
        <v>0</v>
      </c>
      <c r="Z61" s="12">
        <v>205260.02887847155</v>
      </c>
      <c r="AA61" s="10"/>
      <c r="AB61" s="14">
        <f t="shared" si="0"/>
        <v>56504.028878471552</v>
      </c>
      <c r="AC61" s="4"/>
      <c r="AD61" s="12">
        <v>248061.65231177738</v>
      </c>
      <c r="AE61" s="12">
        <v>0</v>
      </c>
      <c r="AF61" s="12">
        <v>248061.65231177738</v>
      </c>
      <c r="AG61" s="10"/>
      <c r="AH61" s="14">
        <f t="shared" si="4"/>
        <v>99305.652311777376</v>
      </c>
    </row>
    <row r="62" spans="1:34" x14ac:dyDescent="0.3">
      <c r="A62" s="5" t="s">
        <v>100</v>
      </c>
      <c r="B62" s="12">
        <v>56961</v>
      </c>
      <c r="C62" s="12">
        <v>0</v>
      </c>
      <c r="D62" s="12">
        <v>56961</v>
      </c>
      <c r="E62" s="26"/>
      <c r="F62" s="12">
        <v>61180.909037553232</v>
      </c>
      <c r="G62" s="12">
        <v>0</v>
      </c>
      <c r="H62" s="12">
        <v>61180.909037553232</v>
      </c>
      <c r="I62" s="10"/>
      <c r="J62" s="14">
        <f t="shared" si="1"/>
        <v>4219.9090375532323</v>
      </c>
      <c r="K62" s="4"/>
      <c r="L62" s="12">
        <v>68535.452271662944</v>
      </c>
      <c r="M62" s="12">
        <v>0</v>
      </c>
      <c r="N62" s="12">
        <v>68535.452271662944</v>
      </c>
      <c r="O62" s="10"/>
      <c r="P62" s="14">
        <f t="shared" si="2"/>
        <v>11574.452271662944</v>
      </c>
      <c r="Q62" s="4"/>
      <c r="R62" s="12">
        <v>85868.311328395823</v>
      </c>
      <c r="S62" s="12">
        <v>0</v>
      </c>
      <c r="T62" s="12">
        <v>85868.311328395823</v>
      </c>
      <c r="U62" s="10"/>
      <c r="V62" s="14">
        <f t="shared" si="3"/>
        <v>28907.311328395823</v>
      </c>
      <c r="W62" s="4"/>
      <c r="X62" s="12">
        <v>87379.299091263019</v>
      </c>
      <c r="Y62" s="12">
        <v>0</v>
      </c>
      <c r="Z62" s="12">
        <v>87379.299091263019</v>
      </c>
      <c r="AA62" s="10"/>
      <c r="AB62" s="14">
        <f t="shared" si="0"/>
        <v>30418.299091263019</v>
      </c>
      <c r="AC62" s="4"/>
      <c r="AD62" s="12">
        <v>105599.9720396468</v>
      </c>
      <c r="AE62" s="12">
        <v>0</v>
      </c>
      <c r="AF62" s="12">
        <v>105599.9720396468</v>
      </c>
      <c r="AG62" s="10"/>
      <c r="AH62" s="14">
        <f t="shared" si="4"/>
        <v>48638.972039646804</v>
      </c>
    </row>
    <row r="63" spans="1:34" x14ac:dyDescent="0.3">
      <c r="A63" s="5" t="s">
        <v>62</v>
      </c>
      <c r="B63" s="12">
        <v>28247</v>
      </c>
      <c r="C63" s="12">
        <v>521247</v>
      </c>
      <c r="D63" s="12">
        <v>549494</v>
      </c>
      <c r="E63" s="26"/>
      <c r="F63" s="12">
        <v>27432.77536112778</v>
      </c>
      <c r="G63" s="12">
        <v>514771.93272788491</v>
      </c>
      <c r="H63" s="12">
        <v>542204.70808901265</v>
      </c>
      <c r="I63" s="10"/>
      <c r="J63" s="33">
        <f t="shared" si="1"/>
        <v>-7289.2919109873474</v>
      </c>
      <c r="K63" s="4"/>
      <c r="L63" s="12">
        <v>30730.463081020844</v>
      </c>
      <c r="M63" s="12">
        <v>565345.40833771043</v>
      </c>
      <c r="N63" s="12">
        <v>596075</v>
      </c>
      <c r="O63" s="10"/>
      <c r="P63" s="14">
        <f t="shared" si="2"/>
        <v>46581</v>
      </c>
      <c r="Q63" s="4"/>
      <c r="R63" s="12">
        <v>38502.306231922448</v>
      </c>
      <c r="S63" s="12">
        <v>684534.71715687832</v>
      </c>
      <c r="T63" s="12">
        <v>723037.02338880079</v>
      </c>
      <c r="U63" s="10"/>
      <c r="V63" s="14">
        <f t="shared" si="3"/>
        <v>173543.02338880079</v>
      </c>
      <c r="W63" s="4"/>
      <c r="X63" s="12">
        <v>39179.814763982773</v>
      </c>
      <c r="Y63" s="12">
        <v>694925.01609722583</v>
      </c>
      <c r="Z63" s="12">
        <v>734104.83086120861</v>
      </c>
      <c r="AA63" s="10"/>
      <c r="AB63" s="14">
        <f t="shared" si="0"/>
        <v>184610.83086120861</v>
      </c>
      <c r="AC63" s="4"/>
      <c r="AD63" s="12">
        <v>47349.742863854299</v>
      </c>
      <c r="AE63" s="12">
        <v>846794.79826073104</v>
      </c>
      <c r="AF63" s="12">
        <v>894144.54112458532</v>
      </c>
      <c r="AG63" s="10"/>
      <c r="AH63" s="14">
        <f t="shared" si="4"/>
        <v>865897.54112458532</v>
      </c>
    </row>
    <row r="64" spans="1:34" x14ac:dyDescent="0.3">
      <c r="A64" s="5" t="s">
        <v>63</v>
      </c>
      <c r="B64" s="12">
        <v>5608</v>
      </c>
      <c r="C64" s="12">
        <v>73802</v>
      </c>
      <c r="D64" s="12">
        <v>79410</v>
      </c>
      <c r="E64" s="26"/>
      <c r="F64" s="12">
        <v>4837.129588205481</v>
      </c>
      <c r="G64" s="12">
        <v>65889.810224315224</v>
      </c>
      <c r="H64" s="12">
        <v>70726.939812520708</v>
      </c>
      <c r="I64" s="10"/>
      <c r="J64" s="33">
        <f t="shared" si="1"/>
        <v>-8683.0601874792919</v>
      </c>
      <c r="K64" s="4"/>
      <c r="L64" s="12">
        <v>5418.59984167315</v>
      </c>
      <c r="M64" s="12">
        <v>72363.11713647921</v>
      </c>
      <c r="N64" s="12">
        <v>77781.716978152355</v>
      </c>
      <c r="O64" s="10"/>
      <c r="P64" s="14">
        <f t="shared" si="2"/>
        <v>-1628.2830218476447</v>
      </c>
      <c r="Q64" s="4"/>
      <c r="R64" s="12">
        <v>6788.9829678875003</v>
      </c>
      <c r="S64" s="12">
        <v>87619.117783689449</v>
      </c>
      <c r="T64" s="12">
        <v>94408.100751576945</v>
      </c>
      <c r="U64" s="10"/>
      <c r="V64" s="14">
        <f t="shared" si="3"/>
        <v>14998.100751576945</v>
      </c>
      <c r="W64" s="4"/>
      <c r="X64" s="12">
        <v>6908.4457828433078</v>
      </c>
      <c r="Y64" s="12">
        <v>88949.055921002961</v>
      </c>
      <c r="Z64" s="12">
        <v>95857</v>
      </c>
      <c r="AA64" s="10"/>
      <c r="AB64" s="14">
        <f t="shared" si="0"/>
        <v>16447</v>
      </c>
      <c r="AC64" s="4"/>
      <c r="AD64" s="12">
        <v>8349.02189755164</v>
      </c>
      <c r="AE64" s="12">
        <v>108388.09385093435</v>
      </c>
      <c r="AF64" s="12">
        <v>116737.11574848599</v>
      </c>
      <c r="AG64" s="10"/>
      <c r="AH64" s="14">
        <f t="shared" si="4"/>
        <v>111129.11574848599</v>
      </c>
    </row>
    <row r="65" spans="1:34" x14ac:dyDescent="0.3">
      <c r="A65" s="5" t="s">
        <v>64</v>
      </c>
      <c r="B65" s="12">
        <v>3252</v>
      </c>
      <c r="C65" s="12">
        <v>87427</v>
      </c>
      <c r="D65" s="12">
        <v>90679</v>
      </c>
      <c r="E65" s="26"/>
      <c r="F65" s="12">
        <v>2993.9800979687734</v>
      </c>
      <c r="G65" s="12">
        <v>83323.641355344953</v>
      </c>
      <c r="H65" s="12">
        <v>86317.621453313724</v>
      </c>
      <c r="I65" s="10"/>
      <c r="J65" s="33">
        <f t="shared" si="1"/>
        <v>-4361.3785466862755</v>
      </c>
      <c r="K65" s="4"/>
      <c r="L65" s="12">
        <v>3353.8857682009652</v>
      </c>
      <c r="M65" s="12">
        <v>91509.725086592094</v>
      </c>
      <c r="N65" s="12">
        <v>94863.610854793063</v>
      </c>
      <c r="O65" s="10"/>
      <c r="P65" s="14">
        <f t="shared" si="2"/>
        <v>4184.6108547930635</v>
      </c>
      <c r="Q65" s="4"/>
      <c r="R65" s="12">
        <v>4202.0953792236305</v>
      </c>
      <c r="S65" s="12">
        <v>110802.32165224363</v>
      </c>
      <c r="T65" s="12">
        <v>115004.41703146725</v>
      </c>
      <c r="U65" s="10"/>
      <c r="V65" s="14">
        <f t="shared" si="3"/>
        <v>24325.417031467252</v>
      </c>
      <c r="W65" s="4"/>
      <c r="X65" s="12">
        <v>4276.0378452880359</v>
      </c>
      <c r="Y65" s="12">
        <v>112484.14905470613</v>
      </c>
      <c r="Z65" s="12">
        <v>116760.18689999417</v>
      </c>
      <c r="AA65" s="10"/>
      <c r="AB65" s="14">
        <f t="shared" si="0"/>
        <v>26081.186899994165</v>
      </c>
      <c r="AC65" s="4"/>
      <c r="AD65" s="12">
        <v>5167.6939686969654</v>
      </c>
      <c r="AE65" s="12">
        <v>137066.5756735162</v>
      </c>
      <c r="AF65" s="12">
        <v>142235</v>
      </c>
      <c r="AG65" s="10"/>
      <c r="AH65" s="14">
        <f t="shared" si="4"/>
        <v>138983</v>
      </c>
    </row>
    <row r="66" spans="1:34" x14ac:dyDescent="0.3">
      <c r="A66" s="5" t="s">
        <v>65</v>
      </c>
      <c r="B66" s="12">
        <v>376694</v>
      </c>
      <c r="C66" s="12">
        <v>0</v>
      </c>
      <c r="D66" s="12">
        <v>376694</v>
      </c>
      <c r="E66" s="26"/>
      <c r="F66" s="12">
        <v>370824.6662624543</v>
      </c>
      <c r="G66" s="12">
        <v>0</v>
      </c>
      <c r="H66" s="12">
        <v>370824.6662624543</v>
      </c>
      <c r="I66" s="10"/>
      <c r="J66" s="33">
        <f t="shared" si="1"/>
        <v>-5869.3337375457049</v>
      </c>
      <c r="K66" s="4"/>
      <c r="L66" s="12">
        <v>415401.4155001539</v>
      </c>
      <c r="M66" s="12">
        <v>0</v>
      </c>
      <c r="N66" s="12">
        <v>415401.4155001539</v>
      </c>
      <c r="O66" s="10"/>
      <c r="P66" s="14">
        <f t="shared" si="2"/>
        <v>38707.415500153904</v>
      </c>
      <c r="Q66" s="4"/>
      <c r="R66" s="12">
        <v>520457.90740585478</v>
      </c>
      <c r="S66" s="12">
        <v>0</v>
      </c>
      <c r="T66" s="12">
        <v>520457.90740585478</v>
      </c>
      <c r="U66" s="10"/>
      <c r="V66" s="14">
        <f t="shared" si="3"/>
        <v>143763.90740585478</v>
      </c>
      <c r="W66" s="4"/>
      <c r="X66" s="12">
        <v>529616.18147706799</v>
      </c>
      <c r="Y66" s="12">
        <v>0</v>
      </c>
      <c r="Z66" s="12">
        <v>529616.18147706799</v>
      </c>
      <c r="AA66" s="10"/>
      <c r="AB66" s="14">
        <f t="shared" si="0"/>
        <v>152922.18147706799</v>
      </c>
      <c r="AC66" s="4"/>
      <c r="AD66" s="12">
        <v>640053.81752158073</v>
      </c>
      <c r="AE66" s="12">
        <v>0</v>
      </c>
      <c r="AF66" s="12">
        <v>640053.81752158073</v>
      </c>
      <c r="AG66" s="10"/>
      <c r="AH66" s="14">
        <f t="shared" si="4"/>
        <v>263359.81752158073</v>
      </c>
    </row>
    <row r="67" spans="1:34" x14ac:dyDescent="0.3">
      <c r="A67" s="5" t="s">
        <v>66</v>
      </c>
      <c r="B67" s="12">
        <v>6896</v>
      </c>
      <c r="C67" s="12">
        <v>90981</v>
      </c>
      <c r="D67" s="12">
        <v>97877</v>
      </c>
      <c r="E67" s="26"/>
      <c r="F67" s="12">
        <v>6493.0063553803402</v>
      </c>
      <c r="G67" s="12">
        <v>88672.551464996155</v>
      </c>
      <c r="H67" s="12">
        <v>95165.557820376489</v>
      </c>
      <c r="I67" s="10"/>
      <c r="J67" s="33">
        <f>H67-D67</f>
        <v>-2711.442179623511</v>
      </c>
      <c r="K67" s="4"/>
      <c r="L67" s="12">
        <v>7273.5291804119634</v>
      </c>
      <c r="M67" s="12">
        <v>97384.135826271988</v>
      </c>
      <c r="N67" s="12">
        <v>104657.66500668395</v>
      </c>
      <c r="O67" s="10"/>
      <c r="P67" s="14">
        <f t="shared" si="2"/>
        <v>6780.6650066839502</v>
      </c>
      <c r="Q67" s="4"/>
      <c r="R67" s="12">
        <v>9113.0305180465366</v>
      </c>
      <c r="S67" s="12">
        <v>117915.20880909485</v>
      </c>
      <c r="T67" s="12">
        <v>127028.23932714139</v>
      </c>
      <c r="U67" s="10"/>
      <c r="V67" s="14">
        <f t="shared" si="3"/>
        <v>29151.239327141389</v>
      </c>
      <c r="W67" s="4"/>
      <c r="X67" s="12">
        <v>9273.3885987212889</v>
      </c>
      <c r="Y67" s="12">
        <v>119705.00009130854</v>
      </c>
      <c r="Z67" s="12">
        <v>128978.38869002982</v>
      </c>
      <c r="AA67" s="10"/>
      <c r="AB67" s="14">
        <f t="shared" ref="AB67:AB102" si="5">Z67-D67</f>
        <v>31101.388690029824</v>
      </c>
      <c r="AC67" s="4"/>
      <c r="AD67" s="12">
        <v>11207.111832231027</v>
      </c>
      <c r="AE67" s="12">
        <v>145865.48052680623</v>
      </c>
      <c r="AF67" s="12">
        <v>157072</v>
      </c>
      <c r="AG67" s="10"/>
      <c r="AH67" s="14">
        <f t="shared" si="4"/>
        <v>150176</v>
      </c>
    </row>
    <row r="68" spans="1:34" x14ac:dyDescent="0.3">
      <c r="A68" s="5" t="s">
        <v>67</v>
      </c>
      <c r="B68" s="12">
        <v>18784</v>
      </c>
      <c r="C68" s="12">
        <v>0</v>
      </c>
      <c r="D68" s="12">
        <v>18784</v>
      </c>
      <c r="E68" s="26"/>
      <c r="F68" s="12">
        <v>18500.343165281811</v>
      </c>
      <c r="G68" s="12">
        <v>0</v>
      </c>
      <c r="H68" s="12">
        <v>18500.343165281811</v>
      </c>
      <c r="I68" s="10"/>
      <c r="J68" s="33">
        <f t="shared" ref="J68:J92" si="6">H68-D68</f>
        <v>-283.6568347181892</v>
      </c>
      <c r="K68" s="4"/>
      <c r="L68" s="12">
        <v>20724.265231745641</v>
      </c>
      <c r="M68" s="12">
        <v>0</v>
      </c>
      <c r="N68" s="12">
        <v>20724.265231745641</v>
      </c>
      <c r="O68" s="10"/>
      <c r="P68" s="14">
        <f t="shared" ref="P68:P91" si="7">N68-D68</f>
        <v>1940.2652317456414</v>
      </c>
      <c r="Q68" s="4"/>
      <c r="R68" s="12">
        <v>25965.505442612655</v>
      </c>
      <c r="S68" s="12">
        <v>0</v>
      </c>
      <c r="T68" s="12">
        <v>25965.505442612655</v>
      </c>
      <c r="U68" s="10"/>
      <c r="V68" s="14">
        <f t="shared" ref="V68:V104" si="8">T68-D68</f>
        <v>7181.5054426126553</v>
      </c>
      <c r="W68" s="4"/>
      <c r="X68" s="12">
        <v>26422.409280285719</v>
      </c>
      <c r="Y68" s="12">
        <v>0</v>
      </c>
      <c r="Z68" s="12">
        <v>26422.409280285719</v>
      </c>
      <c r="AA68" s="10"/>
      <c r="AB68" s="14">
        <f t="shared" si="5"/>
        <v>7638.4092802857194</v>
      </c>
      <c r="AC68" s="4"/>
      <c r="AD68" s="12">
        <v>31932.113329314474</v>
      </c>
      <c r="AE68" s="12">
        <v>0</v>
      </c>
      <c r="AF68" s="12">
        <v>31932.113329314474</v>
      </c>
      <c r="AG68" s="10"/>
      <c r="AH68" s="14">
        <f t="shared" ref="AH68:AH92" si="9">AF68-B68</f>
        <v>13148.113329314474</v>
      </c>
    </row>
    <row r="69" spans="1:34" x14ac:dyDescent="0.3">
      <c r="A69" s="5" t="s">
        <v>68</v>
      </c>
      <c r="B69" s="12">
        <v>6478</v>
      </c>
      <c r="C69" s="12">
        <v>172043</v>
      </c>
      <c r="D69" s="12">
        <v>178521</v>
      </c>
      <c r="E69" s="26"/>
      <c r="F69" s="12">
        <v>7560.5289760048936</v>
      </c>
      <c r="G69" s="12">
        <v>207834.73532731997</v>
      </c>
      <c r="H69" s="12">
        <v>215396</v>
      </c>
      <c r="I69" s="10"/>
      <c r="J69" s="14">
        <f t="shared" si="6"/>
        <v>36875</v>
      </c>
      <c r="K69" s="4"/>
      <c r="L69" s="12">
        <v>8469.3784537502634</v>
      </c>
      <c r="M69" s="12">
        <v>228253.34063521068</v>
      </c>
      <c r="N69" s="12">
        <v>236722</v>
      </c>
      <c r="O69" s="10"/>
      <c r="P69" s="14">
        <f t="shared" si="7"/>
        <v>58201</v>
      </c>
      <c r="Q69" s="4"/>
      <c r="R69" s="12">
        <v>10611.314315719905</v>
      </c>
      <c r="S69" s="12">
        <v>276374.99777569936</v>
      </c>
      <c r="T69" s="12">
        <v>286986.31209141924</v>
      </c>
      <c r="U69" s="10"/>
      <c r="V69" s="14">
        <f t="shared" si="8"/>
        <v>108465.31209141924</v>
      </c>
      <c r="W69" s="4"/>
      <c r="X69" s="12">
        <v>10798.037052326094</v>
      </c>
      <c r="Y69" s="12">
        <v>280569.99150582636</v>
      </c>
      <c r="Z69" s="12">
        <v>291368.02855815244</v>
      </c>
      <c r="AA69" s="10"/>
      <c r="AB69" s="14">
        <f t="shared" si="5"/>
        <v>112847.02855815244</v>
      </c>
      <c r="AC69" s="4"/>
      <c r="AD69" s="12">
        <v>13049.685940118974</v>
      </c>
      <c r="AE69" s="12">
        <v>341886.10835956881</v>
      </c>
      <c r="AF69" s="12">
        <v>354935.79429968778</v>
      </c>
      <c r="AG69" s="10"/>
      <c r="AH69" s="14">
        <f t="shared" si="9"/>
        <v>348457.79429968778</v>
      </c>
    </row>
    <row r="70" spans="1:34" ht="12.75" customHeight="1" x14ac:dyDescent="0.3">
      <c r="A70" s="5"/>
      <c r="B70" s="12"/>
      <c r="C70" s="12"/>
      <c r="D70" s="12"/>
      <c r="E70" s="26"/>
      <c r="F70" s="12"/>
      <c r="G70" s="12"/>
      <c r="H70" s="12"/>
      <c r="I70" s="10"/>
      <c r="J70" s="14"/>
      <c r="K70" s="4"/>
      <c r="L70" s="12"/>
      <c r="M70" s="12"/>
      <c r="N70" s="12"/>
      <c r="O70" s="10"/>
      <c r="P70" s="14"/>
      <c r="Q70" s="4"/>
      <c r="R70" s="12"/>
      <c r="S70" s="12"/>
      <c r="T70" s="12"/>
      <c r="U70" s="10"/>
      <c r="V70" s="14">
        <f t="shared" si="8"/>
        <v>0</v>
      </c>
      <c r="W70" s="4"/>
      <c r="X70" s="12"/>
      <c r="Y70" s="12"/>
      <c r="Z70" s="12"/>
      <c r="AA70" s="10"/>
      <c r="AB70" s="14">
        <f t="shared" si="5"/>
        <v>0</v>
      </c>
      <c r="AC70" s="4"/>
      <c r="AD70" s="12"/>
      <c r="AE70" s="12"/>
      <c r="AF70" s="12"/>
      <c r="AG70" s="10"/>
      <c r="AH70" s="14">
        <f t="shared" si="9"/>
        <v>0</v>
      </c>
    </row>
    <row r="71" spans="1:34" ht="27.1" customHeight="1" x14ac:dyDescent="0.3">
      <c r="A71" s="5" t="s">
        <v>69</v>
      </c>
      <c r="B71" s="12">
        <v>10053</v>
      </c>
      <c r="C71" s="12"/>
      <c r="D71" s="12">
        <v>10053</v>
      </c>
      <c r="E71" s="26"/>
      <c r="F71" s="12">
        <v>10173.494206507836</v>
      </c>
      <c r="G71" s="12"/>
      <c r="H71" s="12">
        <v>10173.494206507836</v>
      </c>
      <c r="I71" s="10"/>
      <c r="J71" s="14">
        <f t="shared" si="6"/>
        <v>120.49420650783577</v>
      </c>
      <c r="K71" s="4"/>
      <c r="L71" s="12">
        <v>11396.447643466425</v>
      </c>
      <c r="M71" s="12"/>
      <c r="N71" s="12">
        <v>11396.447643466425</v>
      </c>
      <c r="O71" s="10"/>
      <c r="P71" s="14">
        <f t="shared" si="7"/>
        <v>1343.4476434664248</v>
      </c>
      <c r="Q71" s="4"/>
      <c r="R71" s="12">
        <v>14278.649689330974</v>
      </c>
      <c r="S71" s="12"/>
      <c r="T71" s="12">
        <v>14278.649689330974</v>
      </c>
      <c r="U71" s="10"/>
      <c r="V71" s="14">
        <f t="shared" si="8"/>
        <v>4225.6496893309741</v>
      </c>
      <c r="W71" s="4"/>
      <c r="X71" s="12">
        <v>14529.90495005615</v>
      </c>
      <c r="Y71" s="12"/>
      <c r="Z71" s="12">
        <v>14529.90495005615</v>
      </c>
      <c r="AA71" s="10"/>
      <c r="AB71" s="14">
        <f t="shared" si="5"/>
        <v>4476.9049500561505</v>
      </c>
      <c r="AC71" s="4"/>
      <c r="AD71" s="12">
        <v>17559.737517030211</v>
      </c>
      <c r="AE71" s="12"/>
      <c r="AF71" s="12">
        <v>17559.737517030211</v>
      </c>
      <c r="AG71" s="10"/>
      <c r="AH71" s="14">
        <f t="shared" si="9"/>
        <v>7506.7375170302112</v>
      </c>
    </row>
    <row r="72" spans="1:34" ht="27.1" customHeight="1" x14ac:dyDescent="0.3">
      <c r="A72" s="5" t="s">
        <v>102</v>
      </c>
      <c r="B72" s="12">
        <v>2141</v>
      </c>
      <c r="C72" s="12"/>
      <c r="D72" s="12">
        <v>2141</v>
      </c>
      <c r="E72" s="26"/>
      <c r="F72" s="12">
        <v>2408.9174113995541</v>
      </c>
      <c r="G72" s="12"/>
      <c r="H72" s="12">
        <v>2408.9174113995541</v>
      </c>
      <c r="I72" s="10"/>
      <c r="J72" s="14"/>
      <c r="K72" s="4"/>
      <c r="L72" s="12">
        <v>2698.4928284412194</v>
      </c>
      <c r="M72" s="12"/>
      <c r="N72" s="12">
        <v>2698.4928284412194</v>
      </c>
      <c r="O72" s="10"/>
      <c r="P72" s="14">
        <f t="shared" si="7"/>
        <v>557.49282844121944</v>
      </c>
      <c r="Q72" s="4"/>
      <c r="R72" s="12">
        <v>3380.9512395359252</v>
      </c>
      <c r="S72" s="12"/>
      <c r="T72" s="12">
        <v>3380.9512395359252</v>
      </c>
      <c r="U72" s="10"/>
      <c r="V72" s="14">
        <f t="shared" si="8"/>
        <v>1239.9512395359252</v>
      </c>
      <c r="W72" s="4"/>
      <c r="X72" s="12">
        <v>3440.4443851534297</v>
      </c>
      <c r="Y72" s="12"/>
      <c r="Z72" s="12">
        <v>3440.4443851534297</v>
      </c>
      <c r="AA72" s="10"/>
      <c r="AB72" s="14">
        <f t="shared" si="5"/>
        <v>1299.4443851534297</v>
      </c>
      <c r="AC72" s="4"/>
      <c r="AD72" s="12">
        <v>4157.8592945304263</v>
      </c>
      <c r="AE72" s="12"/>
      <c r="AF72" s="12">
        <v>4157.8592945304263</v>
      </c>
      <c r="AG72" s="10"/>
      <c r="AH72" s="14">
        <f t="shared" si="9"/>
        <v>2016.8592945304263</v>
      </c>
    </row>
    <row r="73" spans="1:34" ht="30.05" customHeight="1" x14ac:dyDescent="0.3">
      <c r="A73" s="5" t="s">
        <v>70</v>
      </c>
      <c r="B73" s="12">
        <v>60001</v>
      </c>
      <c r="C73" s="12"/>
      <c r="D73" s="12">
        <v>60001</v>
      </c>
      <c r="E73" s="26"/>
      <c r="F73" s="12">
        <v>56471.124901029805</v>
      </c>
      <c r="G73" s="12"/>
      <c r="H73" s="12">
        <v>56471.124901029805</v>
      </c>
      <c r="I73" s="10"/>
      <c r="J73" s="33">
        <f t="shared" si="6"/>
        <v>-3529.8750989701948</v>
      </c>
      <c r="K73" s="4"/>
      <c r="L73" s="12">
        <v>63259.506049608477</v>
      </c>
      <c r="M73" s="12"/>
      <c r="N73" s="12">
        <v>63259.506049608477</v>
      </c>
      <c r="O73" s="10"/>
      <c r="P73" s="14">
        <f t="shared" si="7"/>
        <v>3258.506049608477</v>
      </c>
      <c r="Q73" s="4"/>
      <c r="R73" s="12">
        <v>79258.059586691612</v>
      </c>
      <c r="S73" s="12"/>
      <c r="T73" s="12">
        <v>79258.059586691612</v>
      </c>
      <c r="U73" s="10"/>
      <c r="V73" s="14">
        <f t="shared" si="8"/>
        <v>19257.059586691612</v>
      </c>
      <c r="W73" s="4"/>
      <c r="X73" s="12">
        <v>80652.729591160271</v>
      </c>
      <c r="Y73" s="12"/>
      <c r="Z73" s="12">
        <v>80652.729591160271</v>
      </c>
      <c r="AA73" s="10"/>
      <c r="AB73" s="14">
        <f t="shared" si="5"/>
        <v>20651.729591160271</v>
      </c>
      <c r="AC73" s="4"/>
      <c r="AD73" s="12">
        <v>97470.751978134358</v>
      </c>
      <c r="AE73" s="12"/>
      <c r="AF73" s="12">
        <v>97470.751978134358</v>
      </c>
      <c r="AG73" s="10"/>
      <c r="AH73" s="14">
        <f t="shared" si="9"/>
        <v>37469.751978134358</v>
      </c>
    </row>
    <row r="74" spans="1:34" x14ac:dyDescent="0.3">
      <c r="A74" s="5" t="s">
        <v>71</v>
      </c>
      <c r="B74" s="12">
        <v>54726</v>
      </c>
      <c r="C74" s="12"/>
      <c r="D74" s="12">
        <v>54726</v>
      </c>
      <c r="E74" s="26"/>
      <c r="F74" s="12">
        <v>52873.037048049526</v>
      </c>
      <c r="G74" s="12"/>
      <c r="H74" s="12">
        <v>52873.037048049526</v>
      </c>
      <c r="I74" s="10"/>
      <c r="J74" s="33">
        <f t="shared" si="6"/>
        <v>-1852.9629519504742</v>
      </c>
      <c r="K74" s="4"/>
      <c r="L74" s="12">
        <v>59228.892869836702</v>
      </c>
      <c r="M74" s="12"/>
      <c r="N74" s="12">
        <v>59228.892869836702</v>
      </c>
      <c r="O74" s="10"/>
      <c r="P74" s="14">
        <f t="shared" si="7"/>
        <v>4502.8928698367017</v>
      </c>
      <c r="Q74" s="4"/>
      <c r="R74" s="12">
        <v>74208.090032349297</v>
      </c>
      <c r="S74" s="12"/>
      <c r="T74" s="12">
        <v>74208.090032349297</v>
      </c>
      <c r="U74" s="10"/>
      <c r="V74" s="14">
        <f t="shared" si="8"/>
        <v>19482.090032349297</v>
      </c>
      <c r="W74" s="4"/>
      <c r="X74" s="12">
        <v>75513.897893363421</v>
      </c>
      <c r="Y74" s="12"/>
      <c r="Z74" s="12">
        <v>75513.897893363421</v>
      </c>
      <c r="AA74" s="10"/>
      <c r="AB74" s="14">
        <f t="shared" si="5"/>
        <v>20787.897893363421</v>
      </c>
      <c r="AC74" s="4"/>
      <c r="AD74" s="12">
        <v>91260.351010772298</v>
      </c>
      <c r="AE74" s="12"/>
      <c r="AF74" s="12">
        <v>91260.351010772298</v>
      </c>
      <c r="AG74" s="10"/>
      <c r="AH74" s="14">
        <f t="shared" si="9"/>
        <v>36534.351010772298</v>
      </c>
    </row>
    <row r="75" spans="1:34" ht="28.6" customHeight="1" x14ac:dyDescent="0.3">
      <c r="A75" s="5" t="s">
        <v>72</v>
      </c>
      <c r="B75" s="12">
        <v>31454</v>
      </c>
      <c r="C75" s="12"/>
      <c r="D75" s="12">
        <v>31454</v>
      </c>
      <c r="E75" s="26"/>
      <c r="F75" s="12">
        <v>27105.354542043646</v>
      </c>
      <c r="G75" s="12"/>
      <c r="H75" s="12">
        <v>27105.354542043646</v>
      </c>
      <c r="I75" s="10"/>
      <c r="J75" s="33">
        <f t="shared" si="6"/>
        <v>-4348.6454579563542</v>
      </c>
      <c r="K75" s="4"/>
      <c r="L75" s="12">
        <v>30363.683079348826</v>
      </c>
      <c r="M75" s="12"/>
      <c r="N75" s="12">
        <v>30363.683079348826</v>
      </c>
      <c r="O75" s="10"/>
      <c r="P75" s="14">
        <f t="shared" si="7"/>
        <v>-1090.3169206511739</v>
      </c>
      <c r="Q75" s="4"/>
      <c r="R75" s="12">
        <v>38042.766266420185</v>
      </c>
      <c r="S75" s="12"/>
      <c r="T75" s="12">
        <v>38042.766266420185</v>
      </c>
      <c r="U75" s="10"/>
      <c r="V75" s="14">
        <f t="shared" si="8"/>
        <v>6588.7662664201853</v>
      </c>
      <c r="W75" s="4"/>
      <c r="X75" s="12">
        <v>38712.18847124662</v>
      </c>
      <c r="Y75" s="12"/>
      <c r="Z75" s="12">
        <v>38712.18847124662</v>
      </c>
      <c r="AA75" s="10"/>
      <c r="AB75" s="14">
        <f t="shared" si="5"/>
        <v>7258.1884712466199</v>
      </c>
      <c r="AC75" s="4"/>
      <c r="AD75" s="12">
        <v>46784.605308947102</v>
      </c>
      <c r="AE75" s="12"/>
      <c r="AF75" s="12">
        <v>46784.605308947102</v>
      </c>
      <c r="AG75" s="10"/>
      <c r="AH75" s="14">
        <f t="shared" si="9"/>
        <v>15330.605308947102</v>
      </c>
    </row>
    <row r="76" spans="1:34" x14ac:dyDescent="0.3">
      <c r="A76" s="5" t="s">
        <v>73</v>
      </c>
      <c r="B76" s="12">
        <v>32615</v>
      </c>
      <c r="C76" s="12"/>
      <c r="D76" s="12">
        <v>32615</v>
      </c>
      <c r="E76" s="26"/>
      <c r="F76" s="12">
        <v>36049.840291337598</v>
      </c>
      <c r="G76" s="12"/>
      <c r="H76" s="12">
        <v>36049.840291337598</v>
      </c>
      <c r="I76" s="10"/>
      <c r="J76" s="14">
        <f t="shared" si="6"/>
        <v>3434.8402913375976</v>
      </c>
      <c r="K76" s="4"/>
      <c r="L76" s="12">
        <v>40383.383437005046</v>
      </c>
      <c r="M76" s="12"/>
      <c r="N76" s="12">
        <v>40383.383437005046</v>
      </c>
      <c r="O76" s="10"/>
      <c r="P76" s="14">
        <f t="shared" si="7"/>
        <v>7768.3834370050463</v>
      </c>
      <c r="Q76" s="4"/>
      <c r="R76" s="12">
        <v>50596.484396390108</v>
      </c>
      <c r="S76" s="12"/>
      <c r="T76" s="12">
        <v>50596.484396390108</v>
      </c>
      <c r="U76" s="10"/>
      <c r="V76" s="14">
        <f t="shared" si="8"/>
        <v>17981.484396390108</v>
      </c>
      <c r="W76" s="4"/>
      <c r="X76" s="12">
        <v>51486.80898277527</v>
      </c>
      <c r="Y76" s="12"/>
      <c r="Z76" s="12">
        <v>51486.80898277527</v>
      </c>
      <c r="AA76" s="10"/>
      <c r="AB76" s="14">
        <f t="shared" si="5"/>
        <v>18871.80898277527</v>
      </c>
      <c r="AC76" s="4"/>
      <c r="AD76" s="12">
        <v>62223.039616202936</v>
      </c>
      <c r="AE76" s="12"/>
      <c r="AF76" s="12">
        <v>62223.039616202936</v>
      </c>
      <c r="AG76" s="10"/>
      <c r="AH76" s="14">
        <f t="shared" si="9"/>
        <v>29608.039616202936</v>
      </c>
    </row>
    <row r="77" spans="1:34" x14ac:dyDescent="0.3">
      <c r="A77" s="5" t="s">
        <v>74</v>
      </c>
      <c r="B77" s="12">
        <v>7192</v>
      </c>
      <c r="C77" s="12"/>
      <c r="D77" s="12">
        <v>7192</v>
      </c>
      <c r="E77" s="26"/>
      <c r="F77" s="12">
        <v>6283.6922003072132</v>
      </c>
      <c r="G77" s="12"/>
      <c r="H77" s="12">
        <v>6283.6922003072132</v>
      </c>
      <c r="I77" s="10"/>
      <c r="J77" s="33">
        <f t="shared" si="6"/>
        <v>-908.30779969278683</v>
      </c>
      <c r="K77" s="4"/>
      <c r="L77" s="12">
        <v>7039.0534181117919</v>
      </c>
      <c r="M77" s="12"/>
      <c r="N77" s="12">
        <v>7039.0534181117919</v>
      </c>
      <c r="O77" s="10"/>
      <c r="P77" s="14">
        <f t="shared" si="7"/>
        <v>-152.94658188820813</v>
      </c>
      <c r="Q77" s="4"/>
      <c r="R77" s="12">
        <v>8819.2550034946507</v>
      </c>
      <c r="S77" s="12"/>
      <c r="T77" s="12">
        <v>8819.2550034946507</v>
      </c>
      <c r="U77" s="10"/>
      <c r="V77" s="14">
        <f t="shared" si="8"/>
        <v>1627.2550034946507</v>
      </c>
      <c r="W77" s="4"/>
      <c r="X77" s="12">
        <v>8974.4436427229502</v>
      </c>
      <c r="Y77" s="12"/>
      <c r="Z77" s="12">
        <v>8974.4436427229502</v>
      </c>
      <c r="AA77" s="10"/>
      <c r="AB77" s="14">
        <f t="shared" si="5"/>
        <v>1782.4436427229502</v>
      </c>
      <c r="AC77" s="4"/>
      <c r="AD77" s="12">
        <v>10845.829705650376</v>
      </c>
      <c r="AE77" s="12"/>
      <c r="AF77" s="12">
        <v>10845.829705650376</v>
      </c>
      <c r="AG77" s="10"/>
      <c r="AH77" s="14">
        <f t="shared" si="9"/>
        <v>3653.8297056503761</v>
      </c>
    </row>
    <row r="78" spans="1:34" x14ac:dyDescent="0.3">
      <c r="A78" s="5" t="s">
        <v>75</v>
      </c>
      <c r="B78" s="12">
        <v>12320</v>
      </c>
      <c r="C78" s="12"/>
      <c r="D78" s="12">
        <v>12320</v>
      </c>
      <c r="E78" s="26"/>
      <c r="F78" s="12">
        <v>10810.630059950252</v>
      </c>
      <c r="G78" s="12"/>
      <c r="H78" s="12">
        <v>10810.630059950252</v>
      </c>
      <c r="I78" s="10"/>
      <c r="J78" s="33">
        <f t="shared" si="6"/>
        <v>-1509.369940049748</v>
      </c>
      <c r="K78" s="4"/>
      <c r="L78" s="12">
        <v>12110.173453708394</v>
      </c>
      <c r="M78" s="12"/>
      <c r="N78" s="12">
        <v>12110.173453708394</v>
      </c>
      <c r="O78" s="10"/>
      <c r="P78" s="14">
        <f t="shared" si="7"/>
        <v>-209.82654629160606</v>
      </c>
      <c r="Q78" s="4"/>
      <c r="R78" s="12">
        <v>15172.879289422326</v>
      </c>
      <c r="S78" s="12"/>
      <c r="T78" s="12">
        <v>15172.879289422326</v>
      </c>
      <c r="U78" s="10"/>
      <c r="V78" s="14">
        <f t="shared" si="8"/>
        <v>2852.8792894223261</v>
      </c>
      <c r="W78" s="4"/>
      <c r="X78" s="12">
        <v>15439.869924024417</v>
      </c>
      <c r="Y78" s="12"/>
      <c r="Z78" s="12">
        <v>15439.869924024417</v>
      </c>
      <c r="AA78" s="10"/>
      <c r="AB78" s="14">
        <f t="shared" si="5"/>
        <v>3119.8699240244168</v>
      </c>
      <c r="AC78" s="4"/>
      <c r="AD78" s="12">
        <v>18659.451943758944</v>
      </c>
      <c r="AE78" s="12"/>
      <c r="AF78" s="12">
        <v>18659.451943758944</v>
      </c>
      <c r="AG78" s="10"/>
      <c r="AH78" s="14">
        <f t="shared" si="9"/>
        <v>6339.4519437589443</v>
      </c>
    </row>
    <row r="79" spans="1:34" x14ac:dyDescent="0.3">
      <c r="A79" s="5" t="s">
        <v>76</v>
      </c>
      <c r="B79" s="12">
        <v>3741</v>
      </c>
      <c r="C79" s="12"/>
      <c r="D79" s="12">
        <v>3741</v>
      </c>
      <c r="E79" s="26"/>
      <c r="F79" s="12">
        <v>4275.4022179159683</v>
      </c>
      <c r="G79" s="12"/>
      <c r="H79" s="12">
        <v>4275.4022179159683</v>
      </c>
      <c r="I79" s="10"/>
      <c r="J79" s="14">
        <f t="shared" si="6"/>
        <v>534.40221791596832</v>
      </c>
      <c r="K79" s="4"/>
      <c r="L79" s="12">
        <v>4789.3473512838164</v>
      </c>
      <c r="M79" s="12"/>
      <c r="N79" s="12">
        <v>4789.3473512838164</v>
      </c>
      <c r="O79" s="10"/>
      <c r="P79" s="14">
        <f t="shared" si="7"/>
        <v>1048.3473512838164</v>
      </c>
      <c r="Q79" s="4"/>
      <c r="R79" s="12">
        <v>6000.5902899674275</v>
      </c>
      <c r="S79" s="12"/>
      <c r="T79" s="12">
        <v>6000.5902899674275</v>
      </c>
      <c r="U79" s="10"/>
      <c r="V79" s="14">
        <f t="shared" si="8"/>
        <v>2259.5902899674275</v>
      </c>
      <c r="W79" s="4"/>
      <c r="X79" s="12">
        <v>6106.1800978704296</v>
      </c>
      <c r="Y79" s="12"/>
      <c r="Z79" s="12">
        <v>6106.1800978704296</v>
      </c>
      <c r="AA79" s="10"/>
      <c r="AB79" s="14">
        <f t="shared" si="5"/>
        <v>2365.1800978704296</v>
      </c>
      <c r="AC79" s="4"/>
      <c r="AD79" s="12">
        <v>7379.4646364774899</v>
      </c>
      <c r="AE79" s="12"/>
      <c r="AF79" s="12">
        <v>7379.4646364774899</v>
      </c>
      <c r="AG79" s="10"/>
      <c r="AH79" s="14">
        <f t="shared" si="9"/>
        <v>3638.4646364774899</v>
      </c>
    </row>
    <row r="80" spans="1:34" x14ac:dyDescent="0.3">
      <c r="A80" s="5" t="s">
        <v>77</v>
      </c>
      <c r="B80" s="12">
        <v>17625</v>
      </c>
      <c r="C80" s="12"/>
      <c r="D80" s="12">
        <v>17625</v>
      </c>
      <c r="E80" s="26"/>
      <c r="F80" s="12">
        <v>16881.625846307223</v>
      </c>
      <c r="G80" s="12"/>
      <c r="H80" s="12">
        <v>16881.625846307223</v>
      </c>
      <c r="I80" s="10"/>
      <c r="J80" s="33">
        <f t="shared" si="6"/>
        <v>-743.37415369277733</v>
      </c>
      <c r="K80" s="4"/>
      <c r="L80" s="12">
        <v>18910.962270068467</v>
      </c>
      <c r="M80" s="12"/>
      <c r="N80" s="12">
        <v>18910.962270068467</v>
      </c>
      <c r="O80" s="10"/>
      <c r="P80" s="14">
        <f t="shared" si="7"/>
        <v>1285.9622700684668</v>
      </c>
      <c r="Q80" s="4"/>
      <c r="R80" s="12">
        <v>23693.6117279727</v>
      </c>
      <c r="S80" s="12"/>
      <c r="T80" s="12">
        <v>23693.6117279727</v>
      </c>
      <c r="U80" s="10"/>
      <c r="V80" s="14">
        <f t="shared" si="8"/>
        <v>6068.6117279727005</v>
      </c>
      <c r="W80" s="4"/>
      <c r="X80" s="12">
        <v>24110.538028551462</v>
      </c>
      <c r="Y80" s="12"/>
      <c r="Z80" s="12">
        <v>24110.538028551462</v>
      </c>
      <c r="AA80" s="10"/>
      <c r="AB80" s="14">
        <f t="shared" si="5"/>
        <v>6485.538028551462</v>
      </c>
      <c r="AC80" s="4"/>
      <c r="AD80" s="12">
        <v>29138.161648752051</v>
      </c>
      <c r="AE80" s="12"/>
      <c r="AF80" s="12">
        <v>29138.161648752051</v>
      </c>
      <c r="AG80" s="10"/>
      <c r="AH80" s="14">
        <f t="shared" si="9"/>
        <v>11513.161648752051</v>
      </c>
    </row>
    <row r="81" spans="1:34" ht="29.25" customHeight="1" x14ac:dyDescent="0.3">
      <c r="A81" s="5" t="s">
        <v>78</v>
      </c>
      <c r="B81" s="12">
        <v>22272</v>
      </c>
      <c r="C81" s="12"/>
      <c r="D81" s="12">
        <v>22272</v>
      </c>
      <c r="E81" s="26"/>
      <c r="F81" s="12">
        <v>19590.72440798191</v>
      </c>
      <c r="G81" s="12"/>
      <c r="H81" s="12">
        <v>19590.72440798191</v>
      </c>
      <c r="I81" s="10"/>
      <c r="J81" s="33">
        <f t="shared" si="6"/>
        <v>-2681.2755920180898</v>
      </c>
      <c r="K81" s="4"/>
      <c r="L81" s="12">
        <v>21945.72095694776</v>
      </c>
      <c r="M81" s="12"/>
      <c r="N81" s="12">
        <v>21945.72095694776</v>
      </c>
      <c r="O81" s="10"/>
      <c r="P81" s="14">
        <f t="shared" si="7"/>
        <v>-326.27904305224001</v>
      </c>
      <c r="Q81" s="4"/>
      <c r="R81" s="12">
        <v>27495.871654682916</v>
      </c>
      <c r="S81" s="12"/>
      <c r="T81" s="12">
        <v>27495.871654682916</v>
      </c>
      <c r="U81" s="10"/>
      <c r="V81" s="14">
        <f t="shared" si="8"/>
        <v>5223.8716546829164</v>
      </c>
      <c r="W81" s="4"/>
      <c r="X81" s="12">
        <v>27979.704688742528</v>
      </c>
      <c r="Y81" s="12"/>
      <c r="Z81" s="12">
        <v>27979.704688742528</v>
      </c>
      <c r="AA81" s="10"/>
      <c r="AB81" s="14">
        <f t="shared" si="5"/>
        <v>5707.7046887425277</v>
      </c>
      <c r="AC81" s="4"/>
      <c r="AD81" s="12">
        <v>33814.142062673272</v>
      </c>
      <c r="AE81" s="12"/>
      <c r="AF81" s="12">
        <v>33814.142062673272</v>
      </c>
      <c r="AG81" s="10"/>
      <c r="AH81" s="14">
        <f t="shared" si="9"/>
        <v>11542.142062673272</v>
      </c>
    </row>
    <row r="82" spans="1:34" ht="16.55" customHeight="1" x14ac:dyDescent="0.3">
      <c r="A82" s="5" t="s">
        <v>79</v>
      </c>
      <c r="B82" s="12">
        <v>22620</v>
      </c>
      <c r="C82" s="12"/>
      <c r="D82" s="12">
        <v>22620</v>
      </c>
      <c r="E82" s="26"/>
      <c r="F82" s="12">
        <v>23945.984254956253</v>
      </c>
      <c r="G82" s="12"/>
      <c r="H82" s="12">
        <v>23945.984254956253</v>
      </c>
      <c r="I82" s="10"/>
      <c r="J82" s="14">
        <f t="shared" si="6"/>
        <v>1325.9842549562527</v>
      </c>
      <c r="K82" s="4"/>
      <c r="L82" s="12">
        <v>26824.525604812425</v>
      </c>
      <c r="M82" s="12"/>
      <c r="N82" s="12">
        <v>26824.525604812425</v>
      </c>
      <c r="O82" s="10"/>
      <c r="P82" s="14">
        <f t="shared" si="7"/>
        <v>4204.5256048124247</v>
      </c>
      <c r="Q82" s="4"/>
      <c r="R82" s="12">
        <v>33608.543308948523</v>
      </c>
      <c r="S82" s="12"/>
      <c r="T82" s="12">
        <v>33608.543308948523</v>
      </c>
      <c r="U82" s="10"/>
      <c r="V82" s="14">
        <f t="shared" si="8"/>
        <v>10988.543308948523</v>
      </c>
      <c r="W82" s="4"/>
      <c r="X82" s="12">
        <v>34199.9383984991</v>
      </c>
      <c r="Y82" s="12"/>
      <c r="Z82" s="12">
        <v>34199.9383984991</v>
      </c>
      <c r="AA82" s="10"/>
      <c r="AB82" s="14">
        <f t="shared" si="5"/>
        <v>11579.9383984991</v>
      </c>
      <c r="AC82" s="4"/>
      <c r="AD82" s="12">
        <v>41331.443215939689</v>
      </c>
      <c r="AE82" s="12"/>
      <c r="AF82" s="12">
        <v>41331.443215939689</v>
      </c>
      <c r="AG82" s="10"/>
      <c r="AH82" s="14">
        <f t="shared" si="9"/>
        <v>18711.443215939689</v>
      </c>
    </row>
    <row r="83" spans="1:34" ht="27.75" customHeight="1" x14ac:dyDescent="0.3">
      <c r="A83" s="5" t="s">
        <v>80</v>
      </c>
      <c r="B83" s="12">
        <v>20814</v>
      </c>
      <c r="C83" s="12"/>
      <c r="D83" s="12">
        <v>20814</v>
      </c>
      <c r="E83" s="26"/>
      <c r="F83" s="12">
        <v>21135.713023380151</v>
      </c>
      <c r="G83" s="12"/>
      <c r="H83" s="12">
        <v>21135.713023380151</v>
      </c>
      <c r="I83" s="10"/>
      <c r="J83" s="14">
        <f t="shared" si="6"/>
        <v>321.71302338015084</v>
      </c>
      <c r="K83" s="4"/>
      <c r="L83" s="12">
        <v>23676.432304271722</v>
      </c>
      <c r="M83" s="12"/>
      <c r="N83" s="12">
        <v>23676.432304271722</v>
      </c>
      <c r="O83" s="10"/>
      <c r="P83" s="14">
        <f t="shared" si="7"/>
        <v>2862.4323042717224</v>
      </c>
      <c r="Q83" s="4"/>
      <c r="R83" s="12">
        <v>29664.286042648488</v>
      </c>
      <c r="S83" s="12"/>
      <c r="T83" s="12">
        <v>29664.286042648488</v>
      </c>
      <c r="U83" s="10"/>
      <c r="V83" s="14">
        <f t="shared" si="8"/>
        <v>8850.2860426484876</v>
      </c>
      <c r="W83" s="4"/>
      <c r="X83" s="12">
        <v>30186.275732572802</v>
      </c>
      <c r="Y83" s="12"/>
      <c r="Z83" s="12">
        <v>30186.275732572802</v>
      </c>
      <c r="AA83" s="10"/>
      <c r="AB83" s="14">
        <f t="shared" si="5"/>
        <v>9372.2757325728016</v>
      </c>
      <c r="AC83" s="4"/>
      <c r="AD83" s="12">
        <v>36480.835924437954</v>
      </c>
      <c r="AE83" s="12"/>
      <c r="AF83" s="12">
        <v>36480.835924437954</v>
      </c>
      <c r="AG83" s="10"/>
      <c r="AH83" s="14">
        <f t="shared" si="9"/>
        <v>15666.835924437954</v>
      </c>
    </row>
    <row r="84" spans="1:34" ht="28.6" customHeight="1" x14ac:dyDescent="0.3">
      <c r="A84" s="5" t="s">
        <v>81</v>
      </c>
      <c r="B84" s="12">
        <v>17859</v>
      </c>
      <c r="C84" s="12"/>
      <c r="D84" s="12">
        <v>17859</v>
      </c>
      <c r="E84" s="26"/>
      <c r="F84" s="12">
        <v>18393.404765482494</v>
      </c>
      <c r="G84" s="12"/>
      <c r="H84" s="12">
        <v>18393.404765482494</v>
      </c>
      <c r="I84" s="10"/>
      <c r="J84" s="14">
        <f t="shared" si="6"/>
        <v>534.40476548249353</v>
      </c>
      <c r="K84" s="4"/>
      <c r="L84" s="12">
        <v>20604.471791099713</v>
      </c>
      <c r="M84" s="12"/>
      <c r="N84" s="12">
        <v>20604.471791099713</v>
      </c>
      <c r="O84" s="10"/>
      <c r="P84" s="14">
        <f t="shared" si="7"/>
        <v>2745.4717910997133</v>
      </c>
      <c r="Q84" s="4"/>
      <c r="R84" s="12">
        <v>25815.415815776745</v>
      </c>
      <c r="S84" s="12"/>
      <c r="T84" s="12">
        <v>25815.415815776745</v>
      </c>
      <c r="U84" s="10"/>
      <c r="V84" s="14">
        <f t="shared" si="8"/>
        <v>7956.4158157767451</v>
      </c>
      <c r="W84" s="4"/>
      <c r="X84" s="12">
        <v>26269.678590804298</v>
      </c>
      <c r="Y84" s="12"/>
      <c r="Z84" s="12">
        <v>26269.678590804298</v>
      </c>
      <c r="AA84" s="10"/>
      <c r="AB84" s="14">
        <f t="shared" si="5"/>
        <v>8410.6785908042984</v>
      </c>
      <c r="AC84" s="4"/>
      <c r="AD84" s="12">
        <v>31747.534639549649</v>
      </c>
      <c r="AE84" s="12"/>
      <c r="AF84" s="12">
        <v>31747.534639549649</v>
      </c>
      <c r="AG84" s="10"/>
      <c r="AH84" s="14">
        <f t="shared" si="9"/>
        <v>13888.534639549649</v>
      </c>
    </row>
    <row r="85" spans="1:34" x14ac:dyDescent="0.3">
      <c r="A85" s="5" t="s">
        <v>82</v>
      </c>
      <c r="B85" s="12">
        <v>14456</v>
      </c>
      <c r="C85" s="12"/>
      <c r="D85" s="12">
        <v>14456</v>
      </c>
      <c r="E85" s="26"/>
      <c r="F85" s="12">
        <v>13293.707469682298</v>
      </c>
      <c r="G85" s="12"/>
      <c r="H85" s="12">
        <v>13293.707469682298</v>
      </c>
      <c r="I85" s="10"/>
      <c r="J85" s="33">
        <f t="shared" si="6"/>
        <v>-1162.2925303177017</v>
      </c>
      <c r="K85" s="4"/>
      <c r="L85" s="12">
        <v>14891.74103710403</v>
      </c>
      <c r="M85" s="12"/>
      <c r="N85" s="12">
        <v>14891.74103710403</v>
      </c>
      <c r="O85" s="10"/>
      <c r="P85" s="14">
        <f t="shared" si="7"/>
        <v>435.7410371040296</v>
      </c>
      <c r="Q85" s="4"/>
      <c r="R85" s="12">
        <v>18657.915184206166</v>
      </c>
      <c r="S85" s="12"/>
      <c r="T85" s="12">
        <v>18657.915184206166</v>
      </c>
      <c r="U85" s="10"/>
      <c r="V85" s="14">
        <f t="shared" si="8"/>
        <v>4201.9151842061656</v>
      </c>
      <c r="W85" s="4"/>
      <c r="X85" s="12">
        <v>18986.230497362052</v>
      </c>
      <c r="Y85" s="12"/>
      <c r="Z85" s="12">
        <v>18986.230497362052</v>
      </c>
      <c r="AA85" s="10"/>
      <c r="AB85" s="14">
        <f t="shared" si="5"/>
        <v>4530.2304973620521</v>
      </c>
      <c r="AC85" s="4"/>
      <c r="AD85" s="12">
        <v>22945.313483982787</v>
      </c>
      <c r="AE85" s="12"/>
      <c r="AF85" s="12">
        <v>22945.313483982787</v>
      </c>
      <c r="AG85" s="10"/>
      <c r="AH85" s="14">
        <f t="shared" si="9"/>
        <v>8489.3134839827871</v>
      </c>
    </row>
    <row r="86" spans="1:34" x14ac:dyDescent="0.3">
      <c r="A86" s="5" t="s">
        <v>83</v>
      </c>
      <c r="B86" s="12">
        <v>17200</v>
      </c>
      <c r="C86" s="12"/>
      <c r="D86" s="12">
        <v>17200</v>
      </c>
      <c r="E86" s="26"/>
      <c r="F86" s="12">
        <v>15579.274580825115</v>
      </c>
      <c r="G86" s="12"/>
      <c r="H86" s="12">
        <v>15579.274580825115</v>
      </c>
      <c r="I86" s="10"/>
      <c r="J86" s="33">
        <f t="shared" si="6"/>
        <v>-1620.7254191748852</v>
      </c>
      <c r="K86" s="4"/>
      <c r="L86" s="12">
        <v>17452.05565360087</v>
      </c>
      <c r="M86" s="12"/>
      <c r="N86" s="12">
        <v>17452.05565360087</v>
      </c>
      <c r="O86" s="10"/>
      <c r="P86" s="14">
        <f t="shared" si="7"/>
        <v>252.05565360086985</v>
      </c>
      <c r="Q86" s="4"/>
      <c r="R86" s="12">
        <v>21865.742451713573</v>
      </c>
      <c r="S86" s="12"/>
      <c r="T86" s="12">
        <v>21865.742451713573</v>
      </c>
      <c r="U86" s="10"/>
      <c r="V86" s="14">
        <f t="shared" si="8"/>
        <v>4665.7424517135732</v>
      </c>
      <c r="W86" s="4"/>
      <c r="X86" s="12">
        <v>22250.504522370709</v>
      </c>
      <c r="Y86" s="12"/>
      <c r="Z86" s="12">
        <v>22250.504522370709</v>
      </c>
      <c r="AA86" s="10"/>
      <c r="AB86" s="14">
        <f t="shared" si="5"/>
        <v>5050.5045223707093</v>
      </c>
      <c r="AC86" s="4"/>
      <c r="AD86" s="12">
        <v>26890.266686349754</v>
      </c>
      <c r="AE86" s="12"/>
      <c r="AF86" s="12">
        <v>26890.266686349754</v>
      </c>
      <c r="AG86" s="10"/>
      <c r="AH86" s="14">
        <f t="shared" si="9"/>
        <v>9690.2666863497543</v>
      </c>
    </row>
    <row r="87" spans="1:34" x14ac:dyDescent="0.3">
      <c r="A87" s="5" t="s">
        <v>84</v>
      </c>
      <c r="B87" s="12">
        <v>17836</v>
      </c>
      <c r="C87" s="12"/>
      <c r="D87" s="12">
        <v>17836</v>
      </c>
      <c r="E87" s="26"/>
      <c r="F87" s="12">
        <v>21794.776810213807</v>
      </c>
      <c r="G87" s="12"/>
      <c r="H87" s="12">
        <v>21794.776810213807</v>
      </c>
      <c r="I87" s="10"/>
      <c r="J87" s="14">
        <f t="shared" si="6"/>
        <v>3958.776810213807</v>
      </c>
      <c r="K87" s="4"/>
      <c r="L87" s="12">
        <v>24414.721999817019</v>
      </c>
      <c r="M87" s="12"/>
      <c r="N87" s="12">
        <v>24414.721999817019</v>
      </c>
      <c r="O87" s="10"/>
      <c r="P87" s="14">
        <f t="shared" si="7"/>
        <v>6578.7219998170185</v>
      </c>
      <c r="Q87" s="4"/>
      <c r="R87" s="12">
        <v>30589.291821793857</v>
      </c>
      <c r="S87" s="12"/>
      <c r="T87" s="12">
        <v>30589.291821793857</v>
      </c>
      <c r="U87" s="10"/>
      <c r="V87" s="14">
        <f t="shared" si="8"/>
        <v>12753.291821793857</v>
      </c>
      <c r="W87" s="4"/>
      <c r="X87" s="12">
        <v>31127.558440788376</v>
      </c>
      <c r="Y87" s="12"/>
      <c r="Z87" s="12">
        <v>31127.558440788376</v>
      </c>
      <c r="AA87" s="10"/>
      <c r="AB87" s="14">
        <f t="shared" si="5"/>
        <v>13291.558440788376</v>
      </c>
      <c r="AC87" s="4"/>
      <c r="AD87" s="12">
        <v>37618.398581757399</v>
      </c>
      <c r="AE87" s="12"/>
      <c r="AF87" s="12">
        <v>37618.398581757399</v>
      </c>
      <c r="AG87" s="10"/>
      <c r="AH87" s="14">
        <f t="shared" si="9"/>
        <v>19782.398581757399</v>
      </c>
    </row>
    <row r="88" spans="1:34" x14ac:dyDescent="0.3">
      <c r="A88" s="5" t="s">
        <v>85</v>
      </c>
      <c r="B88" s="12">
        <v>41281</v>
      </c>
      <c r="C88" s="12"/>
      <c r="D88" s="12">
        <v>41281</v>
      </c>
      <c r="E88" s="26"/>
      <c r="F88" s="12">
        <v>43649.049597051264</v>
      </c>
      <c r="G88" s="12"/>
      <c r="H88" s="12">
        <v>43649.049597051264</v>
      </c>
      <c r="I88" s="10"/>
      <c r="J88" s="14">
        <f t="shared" si="6"/>
        <v>2368.0495970512638</v>
      </c>
      <c r="K88" s="4"/>
      <c r="L88" s="12">
        <v>48896.091974147508</v>
      </c>
      <c r="M88" s="12"/>
      <c r="N88" s="12">
        <v>48896.091974147508</v>
      </c>
      <c r="O88" s="10"/>
      <c r="P88" s="14">
        <f t="shared" si="7"/>
        <v>7615.0919741475082</v>
      </c>
      <c r="Q88" s="4"/>
      <c r="R88" s="12">
        <v>61262.087127335733</v>
      </c>
      <c r="S88" s="12"/>
      <c r="T88" s="12">
        <v>61262.087127335733</v>
      </c>
      <c r="U88" s="10"/>
      <c r="V88" s="14">
        <f t="shared" si="8"/>
        <v>19981.087127335733</v>
      </c>
      <c r="W88" s="4"/>
      <c r="X88" s="12">
        <v>62340.089740233256</v>
      </c>
      <c r="Y88" s="12"/>
      <c r="Z88" s="12">
        <v>62340.089740233256</v>
      </c>
      <c r="AA88" s="10"/>
      <c r="AB88" s="14">
        <f t="shared" si="5"/>
        <v>21059.089740233256</v>
      </c>
      <c r="AC88" s="4"/>
      <c r="AD88" s="12">
        <v>75339.48889475521</v>
      </c>
      <c r="AE88" s="12"/>
      <c r="AF88" s="12">
        <v>75339.48889475521</v>
      </c>
      <c r="AG88" s="10"/>
      <c r="AH88" s="14">
        <f t="shared" si="9"/>
        <v>34058.48889475521</v>
      </c>
    </row>
    <row r="89" spans="1:34" ht="29.25" customHeight="1" x14ac:dyDescent="0.3">
      <c r="A89" s="5" t="s">
        <v>86</v>
      </c>
      <c r="B89" s="12">
        <v>108948</v>
      </c>
      <c r="C89" s="12"/>
      <c r="D89" s="12">
        <v>108948</v>
      </c>
      <c r="E89" s="26"/>
      <c r="F89" s="12">
        <v>101661.5084579141</v>
      </c>
      <c r="G89" s="12"/>
      <c r="H89" s="12">
        <v>101661.5084579141</v>
      </c>
      <c r="I89" s="10"/>
      <c r="J89" s="33">
        <f t="shared" si="6"/>
        <v>-7286.4915420859033</v>
      </c>
      <c r="K89" s="4"/>
      <c r="L89" s="12">
        <v>113882.21539019607</v>
      </c>
      <c r="M89" s="12"/>
      <c r="N89" s="12">
        <v>113882.21539019607</v>
      </c>
      <c r="O89" s="10"/>
      <c r="P89" s="14">
        <f t="shared" si="7"/>
        <v>4934.2153901960701</v>
      </c>
      <c r="Q89" s="4"/>
      <c r="R89" s="12">
        <v>142683.43173881725</v>
      </c>
      <c r="S89" s="12"/>
      <c r="T89" s="12">
        <v>142683.43173881725</v>
      </c>
      <c r="U89" s="10"/>
      <c r="V89" s="14">
        <f t="shared" si="8"/>
        <v>33735.431738817249</v>
      </c>
      <c r="W89" s="4"/>
      <c r="X89" s="12">
        <v>145194.17075284926</v>
      </c>
      <c r="Y89" s="12"/>
      <c r="Z89" s="12">
        <v>145194.17075284926</v>
      </c>
      <c r="AA89" s="10"/>
      <c r="AB89" s="14">
        <f t="shared" si="5"/>
        <v>36246.170752849255</v>
      </c>
      <c r="AC89" s="4"/>
      <c r="AD89" s="12">
        <v>175470.62669622246</v>
      </c>
      <c r="AE89" s="12"/>
      <c r="AF89" s="12">
        <v>175470.62669622246</v>
      </c>
      <c r="AG89" s="10"/>
      <c r="AH89" s="14">
        <f t="shared" si="9"/>
        <v>66522.626696222462</v>
      </c>
    </row>
    <row r="90" spans="1:34" ht="30.75" customHeight="1" x14ac:dyDescent="0.3">
      <c r="A90" s="5" t="s">
        <v>87</v>
      </c>
      <c r="B90" s="12">
        <v>17040</v>
      </c>
      <c r="C90" s="12"/>
      <c r="D90" s="12">
        <v>17040</v>
      </c>
      <c r="E90" s="26"/>
      <c r="F90" s="12">
        <v>16458.412191911455</v>
      </c>
      <c r="G90" s="12"/>
      <c r="H90" s="12">
        <v>16458.412191911455</v>
      </c>
      <c r="I90" s="10"/>
      <c r="J90" s="33">
        <f t="shared" si="6"/>
        <v>-581.58780808854499</v>
      </c>
      <c r="K90" s="4"/>
      <c r="L90" s="12">
        <v>18436.874198023743</v>
      </c>
      <c r="M90" s="12"/>
      <c r="N90" s="12">
        <v>18436.874198023743</v>
      </c>
      <c r="O90" s="10"/>
      <c r="P90" s="14">
        <f t="shared" si="7"/>
        <v>1396.8741980237428</v>
      </c>
      <c r="Q90" s="4"/>
      <c r="R90" s="12">
        <v>23099.625100350382</v>
      </c>
      <c r="S90" s="12"/>
      <c r="T90" s="12">
        <v>23099.625100350382</v>
      </c>
      <c r="U90" s="10"/>
      <c r="V90" s="14">
        <f t="shared" si="8"/>
        <v>6059.6251003503821</v>
      </c>
      <c r="W90" s="4"/>
      <c r="X90" s="12">
        <v>23506.099273575532</v>
      </c>
      <c r="Y90" s="12"/>
      <c r="Z90" s="12">
        <v>23506.099273575532</v>
      </c>
      <c r="AA90" s="10"/>
      <c r="AB90" s="14">
        <f t="shared" si="5"/>
        <v>6466.0992735755317</v>
      </c>
      <c r="AC90" s="4"/>
      <c r="AD90" s="12">
        <v>28407.682962278825</v>
      </c>
      <c r="AE90" s="12"/>
      <c r="AF90" s="12">
        <v>28407.682962278825</v>
      </c>
      <c r="AG90" s="10"/>
      <c r="AH90" s="14">
        <f t="shared" si="9"/>
        <v>11367.682962278825</v>
      </c>
    </row>
    <row r="91" spans="1:34" x14ac:dyDescent="0.3">
      <c r="A91" s="5" t="s">
        <v>88</v>
      </c>
      <c r="B91" s="12">
        <v>66114</v>
      </c>
      <c r="C91" s="12"/>
      <c r="D91" s="12">
        <v>66114</v>
      </c>
      <c r="E91" s="26"/>
      <c r="F91" s="12">
        <v>59230.16285552099</v>
      </c>
      <c r="G91" s="12"/>
      <c r="H91" s="12">
        <v>59230.16285552099</v>
      </c>
      <c r="I91" s="10"/>
      <c r="J91" s="33">
        <f t="shared" si="6"/>
        <v>-6883.83714447901</v>
      </c>
      <c r="K91" s="4"/>
      <c r="L91" s="12">
        <v>66350.20733241667</v>
      </c>
      <c r="M91" s="12"/>
      <c r="N91" s="12">
        <v>66350.20733241667</v>
      </c>
      <c r="O91" s="10"/>
      <c r="P91" s="14">
        <f t="shared" si="7"/>
        <v>236.2073324166704</v>
      </c>
      <c r="Q91" s="4"/>
      <c r="R91" s="12">
        <v>83130.41019033645</v>
      </c>
      <c r="S91" s="12"/>
      <c r="T91" s="12">
        <v>83130.41019033645</v>
      </c>
      <c r="U91" s="10"/>
      <c r="V91" s="14">
        <f t="shared" si="8"/>
        <v>17016.41019033645</v>
      </c>
      <c r="W91" s="4"/>
      <c r="X91" s="12">
        <v>84593.220283798611</v>
      </c>
      <c r="Y91" s="12"/>
      <c r="Z91" s="12">
        <v>84593.220283798611</v>
      </c>
      <c r="AA91" s="10"/>
      <c r="AB91" s="14">
        <f t="shared" si="5"/>
        <v>18479.220283798611</v>
      </c>
      <c r="AC91" s="4"/>
      <c r="AD91" s="12">
        <v>102232.92919050233</v>
      </c>
      <c r="AE91" s="12"/>
      <c r="AF91" s="12">
        <v>102232.92919050233</v>
      </c>
      <c r="AG91" s="10"/>
      <c r="AH91" s="14">
        <f t="shared" si="9"/>
        <v>36118.929190502327</v>
      </c>
    </row>
    <row r="92" spans="1:34" s="8" customFormat="1" x14ac:dyDescent="0.3">
      <c r="A92" s="16" t="s">
        <v>89</v>
      </c>
      <c r="B92" s="13">
        <f>SUM(B3:B91)</f>
        <v>12563694</v>
      </c>
      <c r="C92" s="13">
        <f>SUM(C3:C91)</f>
        <v>4905806</v>
      </c>
      <c r="D92" s="13">
        <f>SUM(D3:D91)</f>
        <v>17469500</v>
      </c>
      <c r="E92" s="26"/>
      <c r="F92" s="13">
        <f>SUM(F3:F91)</f>
        <v>12664638.330054864</v>
      </c>
      <c r="G92" s="13">
        <f>SUM(G3:G91)</f>
        <v>4807893.1556661688</v>
      </c>
      <c r="H92" s="13">
        <v>17472531</v>
      </c>
      <c r="I92" s="10"/>
      <c r="J92" s="15">
        <f t="shared" si="6"/>
        <v>3031</v>
      </c>
      <c r="K92" s="4"/>
      <c r="L92" s="13">
        <f>SUM(L3:L91)</f>
        <v>14187050.998671137</v>
      </c>
      <c r="M92" s="13">
        <f>SUM(M3:M91)</f>
        <v>5280242.2513288623</v>
      </c>
      <c r="N92" s="13">
        <f>SUM(N3:N91)</f>
        <v>19467292.863474835</v>
      </c>
      <c r="O92" s="10"/>
      <c r="P92" s="15">
        <f>N92-D92</f>
        <v>1997792.8634748347</v>
      </c>
      <c r="Q92" s="4"/>
      <c r="R92" s="13">
        <f>SUM(R3:R91)</f>
        <v>17775006.534675103</v>
      </c>
      <c r="S92" s="13">
        <f>SUM(S3:S91)</f>
        <v>6393452.7153249029</v>
      </c>
      <c r="T92" s="13">
        <f>SUM(T3:T91)</f>
        <v>24168459.877192948</v>
      </c>
      <c r="U92" s="10"/>
      <c r="V92" s="14">
        <f t="shared" si="8"/>
        <v>6698959.877192948</v>
      </c>
      <c r="W92" s="4"/>
      <c r="X92" s="13">
        <f>SUM(X3:X91)</f>
        <v>18087785.683854628</v>
      </c>
      <c r="Y92" s="13">
        <f>SUM(Y3:Y91)</f>
        <v>6490496.5661453716</v>
      </c>
      <c r="Z92" s="13">
        <f>SUM(Z3:Z91)</f>
        <v>24578282.707007863</v>
      </c>
      <c r="AA92" s="10"/>
      <c r="AB92" s="14">
        <f t="shared" si="5"/>
        <v>7108782.7070078626</v>
      </c>
      <c r="AC92" s="4"/>
      <c r="AD92" s="13">
        <f>SUM(AD3:AD91)</f>
        <v>21859521.446598072</v>
      </c>
      <c r="AE92" s="13">
        <f>SUM(AE3:AE91)</f>
        <v>7908937.8034019182</v>
      </c>
      <c r="AF92" s="13">
        <v>29768459</v>
      </c>
      <c r="AG92" s="10"/>
      <c r="AH92" s="14">
        <f t="shared" si="9"/>
        <v>17204765</v>
      </c>
    </row>
    <row r="93" spans="1:34" x14ac:dyDescent="0.3">
      <c r="A93" s="5"/>
      <c r="B93" s="12"/>
      <c r="C93" s="12"/>
      <c r="D93" s="12"/>
      <c r="E93" s="26"/>
      <c r="F93" s="12"/>
      <c r="G93" s="12"/>
      <c r="H93" s="12"/>
      <c r="I93" s="10"/>
      <c r="J93" s="14"/>
      <c r="K93" s="4"/>
      <c r="L93" s="12"/>
      <c r="M93" s="12"/>
      <c r="N93" s="12"/>
      <c r="O93" s="10"/>
      <c r="P93" s="14"/>
      <c r="Q93" s="4"/>
      <c r="R93" s="12"/>
      <c r="S93" s="12"/>
      <c r="T93" s="12"/>
      <c r="U93" s="10"/>
      <c r="V93" s="14"/>
      <c r="W93" s="4"/>
      <c r="X93" s="12"/>
      <c r="Y93" s="12"/>
      <c r="Z93" s="12"/>
      <c r="AA93" s="10"/>
      <c r="AB93" s="14"/>
      <c r="AC93" s="4"/>
      <c r="AD93" s="12"/>
      <c r="AE93" s="12"/>
      <c r="AF93" s="12"/>
      <c r="AG93" s="10"/>
      <c r="AH93" s="14"/>
    </row>
    <row r="94" spans="1:34" x14ac:dyDescent="0.3">
      <c r="A94" s="5" t="s">
        <v>90</v>
      </c>
      <c r="B94" s="12"/>
      <c r="C94" s="12"/>
      <c r="D94" s="12"/>
      <c r="E94" s="26"/>
      <c r="F94" s="12"/>
      <c r="G94" s="12"/>
      <c r="H94" s="12"/>
      <c r="I94" s="10"/>
      <c r="J94" s="14"/>
      <c r="K94" s="4"/>
      <c r="L94" s="12"/>
      <c r="M94" s="12"/>
      <c r="N94" s="12"/>
      <c r="O94" s="10"/>
      <c r="P94" s="14"/>
      <c r="Q94" s="4"/>
      <c r="R94" s="12"/>
      <c r="S94" s="12"/>
      <c r="T94" s="12"/>
      <c r="U94" s="10"/>
      <c r="V94" s="14"/>
      <c r="W94" s="4"/>
      <c r="X94" s="12"/>
      <c r="Y94" s="12"/>
      <c r="Z94" s="12"/>
      <c r="AA94" s="10"/>
      <c r="AB94" s="14"/>
      <c r="AC94" s="4"/>
      <c r="AD94" s="12"/>
      <c r="AE94" s="12"/>
      <c r="AF94" s="12"/>
      <c r="AG94" s="10"/>
      <c r="AH94" s="14"/>
    </row>
    <row r="95" spans="1:34" x14ac:dyDescent="0.3">
      <c r="A95" s="5"/>
      <c r="B95" s="12"/>
      <c r="C95" s="12"/>
      <c r="D95" s="12"/>
      <c r="E95" s="26"/>
      <c r="F95" s="12"/>
      <c r="G95" s="12"/>
      <c r="H95" s="12"/>
      <c r="I95" s="10"/>
      <c r="J95" s="14"/>
      <c r="K95" s="4"/>
      <c r="L95" s="12"/>
      <c r="M95" s="12"/>
      <c r="N95" s="12"/>
      <c r="O95" s="10"/>
      <c r="P95" s="14"/>
      <c r="Q95" s="4"/>
      <c r="R95" s="12"/>
      <c r="S95" s="12"/>
      <c r="T95" s="12"/>
      <c r="U95" s="10"/>
      <c r="V95" s="14"/>
      <c r="W95" s="4"/>
      <c r="X95" s="12"/>
      <c r="Y95" s="12"/>
      <c r="Z95" s="12"/>
      <c r="AA95" s="10"/>
      <c r="AB95" s="14"/>
      <c r="AC95" s="4"/>
      <c r="AD95" s="12"/>
      <c r="AE95" s="12"/>
      <c r="AF95" s="12"/>
      <c r="AG95" s="10"/>
      <c r="AH95" s="14"/>
    </row>
    <row r="96" spans="1:34" x14ac:dyDescent="0.3">
      <c r="A96" s="5" t="s">
        <v>91</v>
      </c>
      <c r="B96" s="12"/>
      <c r="C96" s="12"/>
      <c r="D96" s="12">
        <v>450000</v>
      </c>
      <c r="E96" s="26"/>
      <c r="G96" s="12"/>
      <c r="H96" s="12">
        <v>450000</v>
      </c>
      <c r="I96" s="10"/>
      <c r="J96" s="14">
        <f>H96-D96</f>
        <v>0</v>
      </c>
      <c r="K96" s="4"/>
      <c r="M96" s="12"/>
      <c r="N96" s="12">
        <v>450000</v>
      </c>
      <c r="O96" s="10"/>
      <c r="P96" s="14">
        <f t="shared" ref="P96:P102" si="10">N96-D96</f>
        <v>0</v>
      </c>
      <c r="Q96" s="4"/>
      <c r="S96" s="12"/>
      <c r="T96" s="12">
        <v>450000</v>
      </c>
      <c r="U96" s="10"/>
      <c r="V96" s="14">
        <f t="shared" si="8"/>
        <v>0</v>
      </c>
      <c r="W96" s="4"/>
      <c r="Y96" s="12"/>
      <c r="Z96" s="12">
        <v>450000</v>
      </c>
      <c r="AA96" s="10"/>
      <c r="AB96" s="14">
        <f t="shared" si="5"/>
        <v>0</v>
      </c>
      <c r="AC96" s="4"/>
      <c r="AE96" s="12"/>
      <c r="AF96" s="12">
        <v>550000</v>
      </c>
      <c r="AG96" s="10"/>
      <c r="AH96" s="14">
        <f>AF96-D96</f>
        <v>100000</v>
      </c>
    </row>
    <row r="97" spans="1:34" x14ac:dyDescent="0.3">
      <c r="A97" s="5" t="s">
        <v>92</v>
      </c>
      <c r="B97" s="12"/>
      <c r="C97" s="12"/>
      <c r="D97" s="12">
        <v>330831</v>
      </c>
      <c r="E97" s="26"/>
      <c r="G97" s="12"/>
      <c r="H97" s="12">
        <v>327086.8</v>
      </c>
      <c r="I97" s="10"/>
      <c r="J97" s="33">
        <f t="shared" ref="J97:J103" si="11">H97-D97</f>
        <v>-3744.2000000000116</v>
      </c>
      <c r="K97" s="4"/>
      <c r="M97" s="12"/>
      <c r="N97" s="12">
        <v>327086.8</v>
      </c>
      <c r="O97" s="10"/>
      <c r="P97" s="14">
        <f t="shared" si="10"/>
        <v>-3744.2000000000116</v>
      </c>
      <c r="Q97" s="4"/>
      <c r="S97" s="12"/>
      <c r="T97" s="12">
        <v>327086.8</v>
      </c>
      <c r="U97" s="10"/>
      <c r="V97" s="14">
        <f t="shared" si="8"/>
        <v>-3744.2000000000116</v>
      </c>
      <c r="W97" s="4"/>
      <c r="Y97" s="12"/>
      <c r="Z97" s="12">
        <v>327086.8</v>
      </c>
      <c r="AA97" s="10"/>
      <c r="AB97" s="14">
        <f t="shared" si="5"/>
        <v>-3744.2000000000116</v>
      </c>
      <c r="AC97" s="4"/>
      <c r="AE97" s="12"/>
      <c r="AF97" s="12">
        <v>427086.8</v>
      </c>
      <c r="AG97" s="10"/>
      <c r="AH97" s="14">
        <f t="shared" ref="AH97:AH104" si="12">AF97-D97</f>
        <v>96255.799999999988</v>
      </c>
    </row>
    <row r="98" spans="1:34" ht="29.25" customHeight="1" x14ac:dyDescent="0.3">
      <c r="A98" s="5" t="s">
        <v>93</v>
      </c>
      <c r="B98" s="12"/>
      <c r="C98" s="12"/>
      <c r="D98" s="12">
        <v>350000</v>
      </c>
      <c r="E98" s="26"/>
      <c r="G98" s="12"/>
      <c r="H98" s="12">
        <v>350000</v>
      </c>
      <c r="I98" s="10"/>
      <c r="J98" s="14">
        <f t="shared" si="11"/>
        <v>0</v>
      </c>
      <c r="K98" s="4"/>
      <c r="M98" s="12"/>
      <c r="N98" s="12">
        <v>350000</v>
      </c>
      <c r="O98" s="10"/>
      <c r="P98" s="14">
        <f t="shared" si="10"/>
        <v>0</v>
      </c>
      <c r="Q98" s="4"/>
      <c r="S98" s="12"/>
      <c r="T98" s="12">
        <v>350000</v>
      </c>
      <c r="U98" s="10"/>
      <c r="V98" s="14">
        <f t="shared" si="8"/>
        <v>0</v>
      </c>
      <c r="W98" s="4"/>
      <c r="Y98" s="12"/>
      <c r="Z98" s="12">
        <v>350000</v>
      </c>
      <c r="AA98" s="10"/>
      <c r="AB98" s="14">
        <f t="shared" si="5"/>
        <v>0</v>
      </c>
      <c r="AC98" s="4"/>
      <c r="AE98" s="12"/>
      <c r="AF98" s="12">
        <v>450000</v>
      </c>
      <c r="AG98" s="10"/>
      <c r="AH98" s="14">
        <f t="shared" si="12"/>
        <v>100000</v>
      </c>
    </row>
    <row r="99" spans="1:34" ht="42.8" customHeight="1" x14ac:dyDescent="0.3">
      <c r="A99" s="5" t="s">
        <v>94</v>
      </c>
      <c r="B99" s="12"/>
      <c r="C99" s="12"/>
      <c r="D99" s="12">
        <v>350000</v>
      </c>
      <c r="E99" s="26"/>
      <c r="G99" s="12"/>
      <c r="H99" s="12">
        <v>350000</v>
      </c>
      <c r="I99" s="10"/>
      <c r="J99" s="14">
        <f t="shared" si="11"/>
        <v>0</v>
      </c>
      <c r="K99" s="4"/>
      <c r="M99" s="12"/>
      <c r="N99" s="12">
        <v>350000</v>
      </c>
      <c r="O99" s="10"/>
      <c r="P99" s="14">
        <f t="shared" si="10"/>
        <v>0</v>
      </c>
      <c r="Q99" s="4"/>
      <c r="S99" s="12"/>
      <c r="T99" s="12">
        <v>350000</v>
      </c>
      <c r="U99" s="10"/>
      <c r="V99" s="14">
        <f t="shared" si="8"/>
        <v>0</v>
      </c>
      <c r="W99" s="4"/>
      <c r="Y99" s="12"/>
      <c r="Z99" s="12">
        <v>350000</v>
      </c>
      <c r="AA99" s="10"/>
      <c r="AB99" s="14">
        <f t="shared" si="5"/>
        <v>0</v>
      </c>
      <c r="AC99" s="4"/>
      <c r="AE99" s="12"/>
      <c r="AF99" s="12">
        <v>450000</v>
      </c>
      <c r="AG99" s="10"/>
      <c r="AH99" s="14">
        <f t="shared" si="12"/>
        <v>100000</v>
      </c>
    </row>
    <row r="100" spans="1:34" ht="57" customHeight="1" x14ac:dyDescent="0.3">
      <c r="A100" s="5" t="s">
        <v>95</v>
      </c>
      <c r="B100" s="12"/>
      <c r="C100" s="12"/>
      <c r="D100" s="12">
        <v>333009</v>
      </c>
      <c r="E100" s="26"/>
      <c r="G100" s="12"/>
      <c r="H100" s="12">
        <v>338501.6</v>
      </c>
      <c r="I100" s="10"/>
      <c r="J100" s="14">
        <f t="shared" si="11"/>
        <v>5492.5999999999767</v>
      </c>
      <c r="K100" s="4"/>
      <c r="M100" s="12"/>
      <c r="N100" s="12">
        <v>338501.6</v>
      </c>
      <c r="O100" s="10"/>
      <c r="P100" s="14">
        <f t="shared" si="10"/>
        <v>5492.5999999999767</v>
      </c>
      <c r="Q100" s="4"/>
      <c r="S100" s="12"/>
      <c r="T100" s="12">
        <v>338501.6</v>
      </c>
      <c r="U100" s="10"/>
      <c r="V100" s="14">
        <f t="shared" si="8"/>
        <v>5492.5999999999767</v>
      </c>
      <c r="W100" s="4"/>
      <c r="Y100" s="12"/>
      <c r="Z100" s="12">
        <v>338501.6</v>
      </c>
      <c r="AA100" s="10"/>
      <c r="AB100" s="14">
        <f t="shared" si="5"/>
        <v>5492.5999999999767</v>
      </c>
      <c r="AC100" s="4"/>
      <c r="AE100" s="12"/>
      <c r="AF100" s="12">
        <v>438501.6</v>
      </c>
      <c r="AG100" s="10"/>
      <c r="AH100" s="14">
        <f t="shared" si="12"/>
        <v>105492.59999999998</v>
      </c>
    </row>
    <row r="101" spans="1:34" ht="43.45" customHeight="1" x14ac:dyDescent="0.3">
      <c r="A101" s="5" t="s">
        <v>96</v>
      </c>
      <c r="B101" s="12"/>
      <c r="C101" s="12"/>
      <c r="D101" s="12">
        <v>350000</v>
      </c>
      <c r="E101" s="26"/>
      <c r="G101" s="12"/>
      <c r="H101" s="12">
        <v>350000</v>
      </c>
      <c r="I101" s="10"/>
      <c r="J101" s="14">
        <f t="shared" si="11"/>
        <v>0</v>
      </c>
      <c r="K101" s="4"/>
      <c r="M101" s="12"/>
      <c r="N101" s="12">
        <v>350000</v>
      </c>
      <c r="O101" s="10"/>
      <c r="P101" s="14">
        <f t="shared" si="10"/>
        <v>0</v>
      </c>
      <c r="Q101" s="4"/>
      <c r="S101" s="12"/>
      <c r="T101" s="12">
        <v>350000</v>
      </c>
      <c r="U101" s="10"/>
      <c r="V101" s="14">
        <f t="shared" si="8"/>
        <v>0</v>
      </c>
      <c r="W101" s="4"/>
      <c r="Y101" s="12"/>
      <c r="Z101" s="12">
        <v>350000</v>
      </c>
      <c r="AA101" s="10"/>
      <c r="AB101" s="14">
        <f t="shared" si="5"/>
        <v>0</v>
      </c>
      <c r="AC101" s="4"/>
      <c r="AE101" s="12"/>
      <c r="AF101" s="12">
        <v>450000</v>
      </c>
      <c r="AG101" s="10"/>
      <c r="AH101" s="14">
        <f t="shared" si="12"/>
        <v>100000</v>
      </c>
    </row>
    <row r="102" spans="1:34" ht="32.200000000000003" customHeight="1" x14ac:dyDescent="0.3">
      <c r="A102" s="5" t="s">
        <v>97</v>
      </c>
      <c r="B102" s="12"/>
      <c r="C102" s="12"/>
      <c r="D102" s="12">
        <v>347274</v>
      </c>
      <c r="E102" s="26"/>
      <c r="G102" s="12"/>
      <c r="H102" s="12">
        <v>343997.05</v>
      </c>
      <c r="I102" s="10"/>
      <c r="J102" s="33">
        <f t="shared" si="11"/>
        <v>-3276.9500000000116</v>
      </c>
      <c r="K102" s="4"/>
      <c r="M102" s="12"/>
      <c r="N102" s="12">
        <v>343997.05</v>
      </c>
      <c r="O102" s="10"/>
      <c r="P102" s="14">
        <f t="shared" si="10"/>
        <v>-3276.9500000000116</v>
      </c>
      <c r="Q102" s="4"/>
      <c r="S102" s="12"/>
      <c r="T102" s="12">
        <v>343997.05</v>
      </c>
      <c r="U102" s="10"/>
      <c r="V102" s="14">
        <f t="shared" si="8"/>
        <v>-3276.9500000000116</v>
      </c>
      <c r="W102" s="4"/>
      <c r="Y102" s="12"/>
      <c r="Z102" s="12">
        <v>343997.05</v>
      </c>
      <c r="AA102" s="10"/>
      <c r="AB102" s="14">
        <f t="shared" si="5"/>
        <v>-3276.9500000000116</v>
      </c>
      <c r="AC102" s="4"/>
      <c r="AE102" s="12"/>
      <c r="AF102" s="12">
        <v>443997.05</v>
      </c>
      <c r="AG102" s="10"/>
      <c r="AH102" s="14">
        <f t="shared" si="12"/>
        <v>96723.049999999988</v>
      </c>
    </row>
    <row r="103" spans="1:34" ht="30.75" customHeight="1" x14ac:dyDescent="0.3">
      <c r="A103" s="5" t="s">
        <v>98</v>
      </c>
      <c r="B103" s="12"/>
      <c r="C103" s="12"/>
      <c r="D103" s="12">
        <v>323458</v>
      </c>
      <c r="E103" s="26"/>
      <c r="G103" s="12"/>
      <c r="H103" s="12">
        <v>321955.3</v>
      </c>
      <c r="I103" s="10"/>
      <c r="J103" s="33">
        <f t="shared" si="11"/>
        <v>-1502.7000000000116</v>
      </c>
      <c r="K103" s="4"/>
      <c r="M103" s="12"/>
      <c r="N103" s="12">
        <v>321955.3</v>
      </c>
      <c r="O103" s="10"/>
      <c r="P103" s="14">
        <f>N103-D103</f>
        <v>-1502.7000000000116</v>
      </c>
      <c r="Q103" s="4"/>
      <c r="S103" s="12"/>
      <c r="T103" s="12">
        <v>321955.3</v>
      </c>
      <c r="U103" s="10"/>
      <c r="V103" s="14">
        <f>T103-D103</f>
        <v>-1502.7000000000116</v>
      </c>
      <c r="W103" s="4"/>
      <c r="Y103" s="12"/>
      <c r="Z103" s="12">
        <v>321955.3</v>
      </c>
      <c r="AA103" s="10"/>
      <c r="AB103" s="14">
        <f>Z103-D103</f>
        <v>-1502.7000000000116</v>
      </c>
      <c r="AC103" s="4"/>
      <c r="AE103" s="12"/>
      <c r="AF103" s="12">
        <v>421955.3</v>
      </c>
      <c r="AG103" s="10"/>
      <c r="AH103" s="14">
        <f t="shared" si="12"/>
        <v>98497.299999999988</v>
      </c>
    </row>
    <row r="104" spans="1:34" s="8" customFormat="1" x14ac:dyDescent="0.3">
      <c r="A104" s="16" t="s">
        <v>89</v>
      </c>
      <c r="C104" s="13"/>
      <c r="D104" s="13">
        <f>SUM(D96:D103)</f>
        <v>2834572</v>
      </c>
      <c r="E104" s="26"/>
      <c r="G104" s="13"/>
      <c r="H104" s="13">
        <f>SUM(H96:H103)</f>
        <v>2831540.7499999995</v>
      </c>
      <c r="I104" s="10"/>
      <c r="J104" s="14">
        <f>H104-D104</f>
        <v>-3031.2500000004657</v>
      </c>
      <c r="K104" s="4"/>
      <c r="M104" s="13"/>
      <c r="N104" s="13">
        <f>SUM(N96:N103)</f>
        <v>2831540.7499999995</v>
      </c>
      <c r="O104" s="10"/>
      <c r="P104" s="14">
        <f>N104-D104</f>
        <v>-3031.2500000004657</v>
      </c>
      <c r="Q104" s="4"/>
      <c r="S104" s="13"/>
      <c r="T104" s="13">
        <f>SUM(T96:T103)</f>
        <v>2831540.7499999995</v>
      </c>
      <c r="U104" s="10"/>
      <c r="V104" s="14">
        <f t="shared" si="8"/>
        <v>-3031.2500000004657</v>
      </c>
      <c r="W104" s="4"/>
      <c r="Y104" s="13"/>
      <c r="Z104" s="13">
        <f>SUM(Z96:Z103)</f>
        <v>2831540.7499999995</v>
      </c>
      <c r="AA104" s="10"/>
      <c r="AB104" s="14">
        <f>Z104-D104</f>
        <v>-3031.2500000004657</v>
      </c>
      <c r="AC104" s="4"/>
      <c r="AE104" s="13"/>
      <c r="AF104" s="13">
        <f>SUM(AF96:AF103)</f>
        <v>3631540.7499999995</v>
      </c>
      <c r="AG104" s="10"/>
      <c r="AH104" s="14">
        <f t="shared" si="12"/>
        <v>796968.74999999953</v>
      </c>
    </row>
    <row r="105" spans="1:34" s="8" customFormat="1" x14ac:dyDescent="0.3">
      <c r="A105" s="16"/>
      <c r="B105" s="13"/>
      <c r="C105" s="13"/>
      <c r="D105" s="13"/>
      <c r="E105" s="26"/>
      <c r="F105" s="13"/>
      <c r="G105" s="13"/>
      <c r="H105" s="13"/>
      <c r="I105" s="10"/>
      <c r="J105" s="15"/>
      <c r="K105" s="4"/>
      <c r="L105" s="13"/>
      <c r="M105" s="13"/>
      <c r="N105" s="13"/>
      <c r="O105" s="10"/>
      <c r="P105" s="15"/>
      <c r="Q105" s="4"/>
      <c r="R105" s="13"/>
      <c r="S105" s="13"/>
      <c r="T105" s="13"/>
      <c r="U105" s="10"/>
      <c r="V105" s="15"/>
      <c r="W105" s="4"/>
      <c r="X105" s="13"/>
      <c r="Y105" s="13"/>
      <c r="Z105" s="13"/>
      <c r="AA105" s="10"/>
      <c r="AB105" s="15"/>
      <c r="AC105" s="4"/>
      <c r="AD105" s="13"/>
      <c r="AE105" s="13"/>
      <c r="AF105" s="13"/>
      <c r="AG105" s="10"/>
      <c r="AH105" s="15"/>
    </row>
    <row r="106" spans="1:34" s="8" customFormat="1" x14ac:dyDescent="0.3">
      <c r="A106" s="16" t="s">
        <v>99</v>
      </c>
      <c r="B106" s="13">
        <f>D104+B92+C92</f>
        <v>20304072</v>
      </c>
      <c r="C106" s="13"/>
      <c r="D106" s="13"/>
      <c r="E106" s="26"/>
      <c r="F106" s="13">
        <f>H104+F92+G92</f>
        <v>20304072.235721033</v>
      </c>
      <c r="G106" s="13"/>
      <c r="H106" s="13"/>
      <c r="I106" s="10"/>
      <c r="J106" s="15">
        <f>F106-B106</f>
        <v>0.23572103306651115</v>
      </c>
      <c r="K106" s="4"/>
      <c r="L106" s="13">
        <f>N104+L92+M92</f>
        <v>22298834</v>
      </c>
      <c r="M106" s="13"/>
      <c r="N106" s="13"/>
      <c r="O106" s="10"/>
      <c r="P106" s="15">
        <f>L106-B106</f>
        <v>1994762</v>
      </c>
      <c r="Q106" s="4"/>
      <c r="R106" s="13">
        <f>T104+R92+S92</f>
        <v>27000000.000000007</v>
      </c>
      <c r="S106" s="13"/>
      <c r="T106" s="13"/>
      <c r="U106" s="10"/>
      <c r="V106" s="15">
        <f>R106-B106</f>
        <v>6695928.0000000075</v>
      </c>
      <c r="W106" s="4"/>
      <c r="X106" s="13">
        <f>Z104+X92+Y92</f>
        <v>27409823</v>
      </c>
      <c r="Y106" s="13"/>
      <c r="Z106" s="13"/>
      <c r="AA106" s="10"/>
      <c r="AB106" s="15">
        <f>X106-B106</f>
        <v>7105751</v>
      </c>
      <c r="AC106" s="4"/>
      <c r="AD106" s="13">
        <f>AF104+AD92+AE92</f>
        <v>33399999.999999989</v>
      </c>
      <c r="AE106" s="13"/>
      <c r="AF106" s="13"/>
      <c r="AG106" s="10"/>
      <c r="AH106" s="15">
        <f>AD106-B106</f>
        <v>13095927.999999989</v>
      </c>
    </row>
    <row r="107" spans="1:34" ht="65.25" customHeight="1" x14ac:dyDescent="0.3">
      <c r="A107" s="31" t="s">
        <v>103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G107" s="7"/>
    </row>
    <row r="108" spans="1:34" x14ac:dyDescent="0.3">
      <c r="A108" s="5"/>
      <c r="E108" s="27"/>
    </row>
    <row r="109" spans="1:34" x14ac:dyDescent="0.3">
      <c r="A109" s="5"/>
      <c r="E109" s="27"/>
    </row>
    <row r="110" spans="1:34" x14ac:dyDescent="0.3">
      <c r="A110" s="5"/>
      <c r="E110" s="27"/>
    </row>
    <row r="111" spans="1:34" x14ac:dyDescent="0.3">
      <c r="A111" s="5"/>
      <c r="E111" s="27"/>
    </row>
    <row r="112" spans="1:34" x14ac:dyDescent="0.3">
      <c r="A112" s="5"/>
      <c r="E112" s="27"/>
    </row>
    <row r="113" spans="1:5" x14ac:dyDescent="0.3">
      <c r="A113" s="5"/>
      <c r="E113" s="27"/>
    </row>
    <row r="114" spans="1:5" x14ac:dyDescent="0.3">
      <c r="A114" s="5"/>
      <c r="E114" s="27"/>
    </row>
    <row r="115" spans="1:5" x14ac:dyDescent="0.3">
      <c r="A115" s="5"/>
      <c r="E115" s="27"/>
    </row>
    <row r="116" spans="1:5" x14ac:dyDescent="0.3">
      <c r="A116" s="5"/>
      <c r="E116" s="27"/>
    </row>
    <row r="117" spans="1:5" x14ac:dyDescent="0.3">
      <c r="A117" s="5"/>
      <c r="E117" s="27"/>
    </row>
    <row r="118" spans="1:5" x14ac:dyDescent="0.3">
      <c r="A118" s="5"/>
      <c r="E118" s="27"/>
    </row>
    <row r="119" spans="1:5" x14ac:dyDescent="0.3">
      <c r="A119" s="5"/>
      <c r="E119" s="27"/>
    </row>
    <row r="120" spans="1:5" x14ac:dyDescent="0.3">
      <c r="A120" s="5"/>
      <c r="E120" s="27"/>
    </row>
    <row r="121" spans="1:5" x14ac:dyDescent="0.3">
      <c r="A121" s="5"/>
      <c r="E121" s="27"/>
    </row>
    <row r="122" spans="1:5" x14ac:dyDescent="0.3">
      <c r="A122" s="5"/>
      <c r="E122" s="27"/>
    </row>
    <row r="123" spans="1:5" x14ac:dyDescent="0.3">
      <c r="A123" s="5"/>
      <c r="E123" s="27"/>
    </row>
    <row r="124" spans="1:5" x14ac:dyDescent="0.3">
      <c r="A124" s="5"/>
      <c r="E124" s="27"/>
    </row>
    <row r="125" spans="1:5" x14ac:dyDescent="0.3">
      <c r="A125" s="5"/>
      <c r="E125" s="27"/>
    </row>
    <row r="126" spans="1:5" x14ac:dyDescent="0.3">
      <c r="A126" s="5"/>
      <c r="E126" s="27"/>
    </row>
    <row r="127" spans="1:5" x14ac:dyDescent="0.3">
      <c r="A127" s="5"/>
      <c r="E127" s="27"/>
    </row>
    <row r="128" spans="1:5" x14ac:dyDescent="0.3">
      <c r="A128" s="5"/>
      <c r="E128" s="27"/>
    </row>
    <row r="129" spans="1:5" x14ac:dyDescent="0.3">
      <c r="A129" s="5"/>
      <c r="E129" s="27"/>
    </row>
    <row r="130" spans="1:5" x14ac:dyDescent="0.3">
      <c r="A130" s="5"/>
      <c r="E130" s="27"/>
    </row>
    <row r="131" spans="1:5" x14ac:dyDescent="0.3">
      <c r="A131" s="5"/>
      <c r="E131" s="27"/>
    </row>
    <row r="132" spans="1:5" x14ac:dyDescent="0.3">
      <c r="A132" s="5"/>
      <c r="E132" s="27"/>
    </row>
    <row r="133" spans="1:5" x14ac:dyDescent="0.3">
      <c r="A133" s="5"/>
      <c r="E133" s="27"/>
    </row>
    <row r="134" spans="1:5" x14ac:dyDescent="0.3">
      <c r="A134" s="5"/>
      <c r="E134" s="27"/>
    </row>
    <row r="135" spans="1:5" x14ac:dyDescent="0.3">
      <c r="A135" s="5"/>
      <c r="E135" s="27"/>
    </row>
    <row r="136" spans="1:5" x14ac:dyDescent="0.3">
      <c r="A136" s="5"/>
      <c r="E136" s="27"/>
    </row>
    <row r="137" spans="1:5" x14ac:dyDescent="0.3">
      <c r="A137" s="5"/>
      <c r="E137" s="27"/>
    </row>
    <row r="138" spans="1:5" x14ac:dyDescent="0.3">
      <c r="A138" s="5"/>
      <c r="E138" s="27"/>
    </row>
    <row r="139" spans="1:5" x14ac:dyDescent="0.3">
      <c r="A139" s="5"/>
      <c r="E139" s="27"/>
    </row>
    <row r="140" spans="1:5" x14ac:dyDescent="0.3">
      <c r="A140" s="5"/>
      <c r="E140" s="27"/>
    </row>
    <row r="141" spans="1:5" x14ac:dyDescent="0.3">
      <c r="A141" s="5"/>
      <c r="E141" s="27"/>
    </row>
    <row r="142" spans="1:5" x14ac:dyDescent="0.3">
      <c r="A142" s="5"/>
      <c r="E142" s="27"/>
    </row>
    <row r="143" spans="1:5" x14ac:dyDescent="0.3">
      <c r="A143" s="5"/>
      <c r="E143" s="27"/>
    </row>
    <row r="144" spans="1:5" x14ac:dyDescent="0.3">
      <c r="A144" s="5"/>
      <c r="E144" s="27"/>
    </row>
    <row r="145" spans="1:5" x14ac:dyDescent="0.3">
      <c r="A145" s="5"/>
      <c r="E145" s="27"/>
    </row>
    <row r="146" spans="1:5" x14ac:dyDescent="0.3">
      <c r="A146" s="5"/>
      <c r="E146" s="27"/>
    </row>
    <row r="147" spans="1:5" x14ac:dyDescent="0.3">
      <c r="A147" s="5"/>
      <c r="E147" s="27"/>
    </row>
    <row r="148" spans="1:5" x14ac:dyDescent="0.3">
      <c r="A148" s="5"/>
      <c r="E148" s="27"/>
    </row>
    <row r="149" spans="1:5" x14ac:dyDescent="0.3">
      <c r="A149" s="5"/>
      <c r="E149" s="27"/>
    </row>
    <row r="150" spans="1:5" x14ac:dyDescent="0.3">
      <c r="A150" s="5"/>
      <c r="E150" s="27"/>
    </row>
    <row r="151" spans="1:5" x14ac:dyDescent="0.3">
      <c r="A151" s="5"/>
      <c r="E151" s="27"/>
    </row>
    <row r="152" spans="1:5" x14ac:dyDescent="0.3">
      <c r="A152" s="5"/>
      <c r="E152" s="27"/>
    </row>
    <row r="153" spans="1:5" x14ac:dyDescent="0.3">
      <c r="A153" s="5"/>
      <c r="E153" s="27"/>
    </row>
    <row r="154" spans="1:5" x14ac:dyDescent="0.3">
      <c r="A154" s="5"/>
      <c r="E154" s="27"/>
    </row>
    <row r="155" spans="1:5" x14ac:dyDescent="0.3">
      <c r="A155" s="5"/>
      <c r="E155" s="27"/>
    </row>
    <row r="156" spans="1:5" x14ac:dyDescent="0.3">
      <c r="A156" s="5"/>
      <c r="E156" s="27"/>
    </row>
    <row r="157" spans="1:5" x14ac:dyDescent="0.3">
      <c r="A157" s="5"/>
      <c r="E157" s="27"/>
    </row>
    <row r="158" spans="1:5" x14ac:dyDescent="0.3">
      <c r="A158" s="5"/>
      <c r="E158" s="27"/>
    </row>
    <row r="159" spans="1:5" x14ac:dyDescent="0.3">
      <c r="A159" s="5"/>
      <c r="E159" s="27"/>
    </row>
    <row r="160" spans="1:5" x14ac:dyDescent="0.3">
      <c r="A160" s="5"/>
      <c r="E160" s="27"/>
    </row>
    <row r="161" spans="1:5" x14ac:dyDescent="0.3">
      <c r="A161" s="5"/>
      <c r="E161" s="27"/>
    </row>
    <row r="162" spans="1:5" x14ac:dyDescent="0.3">
      <c r="A162" s="5"/>
      <c r="E162" s="27"/>
    </row>
    <row r="163" spans="1:5" x14ac:dyDescent="0.3">
      <c r="A163" s="5"/>
      <c r="E163" s="27"/>
    </row>
    <row r="164" spans="1:5" x14ac:dyDescent="0.3">
      <c r="A164" s="5"/>
      <c r="E164" s="27"/>
    </row>
    <row r="165" spans="1:5" x14ac:dyDescent="0.3">
      <c r="A165" s="5"/>
      <c r="E165" s="27"/>
    </row>
    <row r="166" spans="1:5" x14ac:dyDescent="0.3">
      <c r="A166" s="5"/>
      <c r="E166" s="27"/>
    </row>
    <row r="167" spans="1:5" x14ac:dyDescent="0.3">
      <c r="A167" s="5"/>
      <c r="E167" s="27"/>
    </row>
    <row r="168" spans="1:5" x14ac:dyDescent="0.3">
      <c r="A168" s="5"/>
      <c r="E168" s="27"/>
    </row>
    <row r="169" spans="1:5" x14ac:dyDescent="0.3">
      <c r="A169" s="5"/>
      <c r="E169" s="27"/>
    </row>
    <row r="170" spans="1:5" x14ac:dyDescent="0.3">
      <c r="A170" s="5"/>
      <c r="E170" s="27"/>
    </row>
    <row r="171" spans="1:5" x14ac:dyDescent="0.3">
      <c r="A171" s="5"/>
      <c r="E171" s="27"/>
    </row>
    <row r="172" spans="1:5" x14ac:dyDescent="0.3">
      <c r="A172" s="5"/>
      <c r="E172" s="27"/>
    </row>
    <row r="173" spans="1:5" x14ac:dyDescent="0.3">
      <c r="A173" s="5"/>
      <c r="E173" s="27"/>
    </row>
    <row r="174" spans="1:5" x14ac:dyDescent="0.3">
      <c r="A174" s="5"/>
      <c r="E174" s="27"/>
    </row>
    <row r="175" spans="1:5" x14ac:dyDescent="0.3">
      <c r="A175" s="5"/>
      <c r="E175" s="27"/>
    </row>
    <row r="176" spans="1:5" x14ac:dyDescent="0.3">
      <c r="A176" s="5"/>
      <c r="E176" s="27"/>
    </row>
    <row r="177" spans="1:5" x14ac:dyDescent="0.3">
      <c r="A177" s="5"/>
      <c r="E177" s="27"/>
    </row>
    <row r="178" spans="1:5" x14ac:dyDescent="0.3">
      <c r="A178" s="5"/>
      <c r="E178" s="27"/>
    </row>
    <row r="179" spans="1:5" x14ac:dyDescent="0.3">
      <c r="A179" s="5"/>
      <c r="E179" s="27"/>
    </row>
    <row r="180" spans="1:5" x14ac:dyDescent="0.3">
      <c r="A180" s="5"/>
      <c r="E180" s="27"/>
    </row>
    <row r="181" spans="1:5" x14ac:dyDescent="0.3">
      <c r="A181" s="5"/>
      <c r="E181" s="27"/>
    </row>
    <row r="182" spans="1:5" x14ac:dyDescent="0.3">
      <c r="A182" s="5"/>
      <c r="E182" s="27"/>
    </row>
    <row r="183" spans="1:5" x14ac:dyDescent="0.3">
      <c r="A183" s="5"/>
      <c r="E183" s="27"/>
    </row>
    <row r="184" spans="1:5" x14ac:dyDescent="0.3">
      <c r="A184" s="5"/>
      <c r="E184" s="27"/>
    </row>
    <row r="185" spans="1:5" x14ac:dyDescent="0.3">
      <c r="A185" s="5"/>
      <c r="E185" s="27"/>
    </row>
    <row r="186" spans="1:5" x14ac:dyDescent="0.3">
      <c r="E186" s="27"/>
    </row>
    <row r="187" spans="1:5" x14ac:dyDescent="0.3">
      <c r="E187" s="27"/>
    </row>
    <row r="188" spans="1:5" x14ac:dyDescent="0.3">
      <c r="E188" s="27"/>
    </row>
    <row r="189" spans="1:5" x14ac:dyDescent="0.3">
      <c r="E189" s="27"/>
    </row>
    <row r="190" spans="1:5" x14ac:dyDescent="0.3">
      <c r="E190" s="27"/>
    </row>
    <row r="191" spans="1:5" x14ac:dyDescent="0.3">
      <c r="E191" s="27"/>
    </row>
    <row r="192" spans="1:5" x14ac:dyDescent="0.3">
      <c r="E192" s="27"/>
    </row>
    <row r="193" spans="5:5" x14ac:dyDescent="0.3">
      <c r="E193" s="27"/>
    </row>
    <row r="194" spans="5:5" x14ac:dyDescent="0.3">
      <c r="E194" s="27"/>
    </row>
    <row r="195" spans="5:5" x14ac:dyDescent="0.3">
      <c r="E195" s="27"/>
    </row>
    <row r="196" spans="5:5" x14ac:dyDescent="0.3">
      <c r="E196" s="27"/>
    </row>
    <row r="197" spans="5:5" x14ac:dyDescent="0.3">
      <c r="E197" s="27"/>
    </row>
    <row r="198" spans="5:5" x14ac:dyDescent="0.3">
      <c r="E198" s="27"/>
    </row>
    <row r="199" spans="5:5" x14ac:dyDescent="0.3">
      <c r="E199" s="27"/>
    </row>
    <row r="200" spans="5:5" x14ac:dyDescent="0.3">
      <c r="E200" s="27"/>
    </row>
    <row r="201" spans="5:5" x14ac:dyDescent="0.3">
      <c r="E201" s="27"/>
    </row>
    <row r="202" spans="5:5" x14ac:dyDescent="0.3">
      <c r="E202" s="27"/>
    </row>
    <row r="203" spans="5:5" x14ac:dyDescent="0.3">
      <c r="E203" s="27"/>
    </row>
    <row r="204" spans="5:5" x14ac:dyDescent="0.3">
      <c r="E204" s="27"/>
    </row>
    <row r="205" spans="5:5" x14ac:dyDescent="0.3">
      <c r="E205" s="27"/>
    </row>
    <row r="206" spans="5:5" x14ac:dyDescent="0.3">
      <c r="E206" s="27"/>
    </row>
    <row r="207" spans="5:5" x14ac:dyDescent="0.3">
      <c r="E207" s="27"/>
    </row>
    <row r="208" spans="5:5" x14ac:dyDescent="0.3">
      <c r="E208" s="27"/>
    </row>
    <row r="209" spans="5:5" x14ac:dyDescent="0.3">
      <c r="E209" s="27"/>
    </row>
    <row r="210" spans="5:5" x14ac:dyDescent="0.3">
      <c r="E210" s="27"/>
    </row>
    <row r="211" spans="5:5" x14ac:dyDescent="0.3">
      <c r="E211" s="27"/>
    </row>
    <row r="212" spans="5:5" x14ac:dyDescent="0.3">
      <c r="E212" s="27"/>
    </row>
    <row r="213" spans="5:5" x14ac:dyDescent="0.3">
      <c r="E213" s="27"/>
    </row>
    <row r="214" spans="5:5" x14ac:dyDescent="0.3">
      <c r="E214" s="27"/>
    </row>
    <row r="215" spans="5:5" x14ac:dyDescent="0.3">
      <c r="E215" s="27"/>
    </row>
    <row r="216" spans="5:5" x14ac:dyDescent="0.3">
      <c r="E216" s="27"/>
    </row>
    <row r="217" spans="5:5" x14ac:dyDescent="0.3">
      <c r="E217" s="27"/>
    </row>
    <row r="218" spans="5:5" x14ac:dyDescent="0.3">
      <c r="E218" s="27"/>
    </row>
    <row r="219" spans="5:5" x14ac:dyDescent="0.3">
      <c r="E219" s="27"/>
    </row>
    <row r="220" spans="5:5" x14ac:dyDescent="0.3">
      <c r="E220" s="27"/>
    </row>
    <row r="221" spans="5:5" x14ac:dyDescent="0.3">
      <c r="E221" s="27"/>
    </row>
    <row r="222" spans="5:5" x14ac:dyDescent="0.3">
      <c r="E222" s="27"/>
    </row>
    <row r="223" spans="5:5" x14ac:dyDescent="0.3">
      <c r="E223" s="27"/>
    </row>
    <row r="224" spans="5:5" x14ac:dyDescent="0.3">
      <c r="E224" s="27"/>
    </row>
    <row r="225" spans="5:5" x14ac:dyDescent="0.3">
      <c r="E225" s="27"/>
    </row>
    <row r="226" spans="5:5" x14ac:dyDescent="0.3">
      <c r="E226" s="27"/>
    </row>
    <row r="227" spans="5:5" x14ac:dyDescent="0.3">
      <c r="E227" s="27"/>
    </row>
    <row r="228" spans="5:5" x14ac:dyDescent="0.3">
      <c r="E228" s="27"/>
    </row>
    <row r="229" spans="5:5" x14ac:dyDescent="0.3">
      <c r="E229" s="27"/>
    </row>
    <row r="230" spans="5:5" x14ac:dyDescent="0.3">
      <c r="E230" s="27"/>
    </row>
    <row r="231" spans="5:5" x14ac:dyDescent="0.3">
      <c r="E231" s="27"/>
    </row>
    <row r="232" spans="5:5" x14ac:dyDescent="0.3">
      <c r="E232" s="27"/>
    </row>
    <row r="233" spans="5:5" x14ac:dyDescent="0.3">
      <c r="E233" s="27"/>
    </row>
    <row r="234" spans="5:5" x14ac:dyDescent="0.3">
      <c r="E234" s="27"/>
    </row>
    <row r="235" spans="5:5" x14ac:dyDescent="0.3">
      <c r="E235" s="27"/>
    </row>
    <row r="236" spans="5:5" x14ac:dyDescent="0.3">
      <c r="E236" s="27"/>
    </row>
    <row r="237" spans="5:5" x14ac:dyDescent="0.3">
      <c r="E237" s="27"/>
    </row>
    <row r="238" spans="5:5" x14ac:dyDescent="0.3">
      <c r="E238" s="27"/>
    </row>
    <row r="239" spans="5:5" x14ac:dyDescent="0.3">
      <c r="E239" s="27"/>
    </row>
    <row r="240" spans="5:5" x14ac:dyDescent="0.3">
      <c r="E240" s="27"/>
    </row>
    <row r="241" spans="5:5" x14ac:dyDescent="0.3">
      <c r="E241" s="27"/>
    </row>
    <row r="242" spans="5:5" x14ac:dyDescent="0.3">
      <c r="E242" s="27"/>
    </row>
    <row r="243" spans="5:5" x14ac:dyDescent="0.3">
      <c r="E243" s="27"/>
    </row>
    <row r="244" spans="5:5" x14ac:dyDescent="0.3">
      <c r="E244" s="27"/>
    </row>
    <row r="245" spans="5:5" x14ac:dyDescent="0.3">
      <c r="E245" s="27"/>
    </row>
    <row r="246" spans="5:5" x14ac:dyDescent="0.3">
      <c r="E246" s="27"/>
    </row>
    <row r="247" spans="5:5" x14ac:dyDescent="0.3">
      <c r="E247" s="27"/>
    </row>
    <row r="248" spans="5:5" x14ac:dyDescent="0.3">
      <c r="E248" s="27"/>
    </row>
    <row r="249" spans="5:5" x14ac:dyDescent="0.3">
      <c r="E249" s="27"/>
    </row>
    <row r="250" spans="5:5" x14ac:dyDescent="0.3">
      <c r="E250" s="27"/>
    </row>
    <row r="251" spans="5:5" x14ac:dyDescent="0.3">
      <c r="E251" s="27"/>
    </row>
    <row r="252" spans="5:5" x14ac:dyDescent="0.3">
      <c r="E252" s="27"/>
    </row>
    <row r="253" spans="5:5" x14ac:dyDescent="0.3">
      <c r="E253" s="27"/>
    </row>
    <row r="254" spans="5:5" x14ac:dyDescent="0.3">
      <c r="E254" s="27"/>
    </row>
    <row r="255" spans="5:5" x14ac:dyDescent="0.3">
      <c r="E255" s="27"/>
    </row>
    <row r="256" spans="5:5" x14ac:dyDescent="0.3">
      <c r="E256" s="27"/>
    </row>
    <row r="257" spans="5:5" x14ac:dyDescent="0.3">
      <c r="E257" s="27"/>
    </row>
    <row r="258" spans="5:5" x14ac:dyDescent="0.3">
      <c r="E258" s="27"/>
    </row>
    <row r="259" spans="5:5" x14ac:dyDescent="0.3">
      <c r="E259" s="27"/>
    </row>
    <row r="260" spans="5:5" x14ac:dyDescent="0.3">
      <c r="E260" s="27"/>
    </row>
    <row r="261" spans="5:5" x14ac:dyDescent="0.3">
      <c r="E261" s="27"/>
    </row>
    <row r="262" spans="5:5" x14ac:dyDescent="0.3">
      <c r="E262" s="27"/>
    </row>
    <row r="263" spans="5:5" x14ac:dyDescent="0.3">
      <c r="E263" s="27"/>
    </row>
    <row r="264" spans="5:5" x14ac:dyDescent="0.3">
      <c r="E264" s="27"/>
    </row>
    <row r="265" spans="5:5" x14ac:dyDescent="0.3">
      <c r="E265" s="27"/>
    </row>
    <row r="266" spans="5:5" x14ac:dyDescent="0.3">
      <c r="E266" s="27"/>
    </row>
    <row r="267" spans="5:5" x14ac:dyDescent="0.3">
      <c r="E267" s="27"/>
    </row>
    <row r="268" spans="5:5" x14ac:dyDescent="0.3">
      <c r="E268" s="27"/>
    </row>
    <row r="269" spans="5:5" x14ac:dyDescent="0.3">
      <c r="E269" s="27"/>
    </row>
    <row r="270" spans="5:5" x14ac:dyDescent="0.3">
      <c r="E270" s="27"/>
    </row>
    <row r="271" spans="5:5" x14ac:dyDescent="0.3">
      <c r="E271" s="27"/>
    </row>
    <row r="272" spans="5:5" x14ac:dyDescent="0.3">
      <c r="E272" s="27"/>
    </row>
    <row r="273" spans="5:5" x14ac:dyDescent="0.3">
      <c r="E273" s="27"/>
    </row>
    <row r="274" spans="5:5" x14ac:dyDescent="0.3">
      <c r="E274" s="27"/>
    </row>
    <row r="275" spans="5:5" x14ac:dyDescent="0.3">
      <c r="E275" s="27"/>
    </row>
    <row r="276" spans="5:5" x14ac:dyDescent="0.3">
      <c r="E276" s="27"/>
    </row>
    <row r="277" spans="5:5" x14ac:dyDescent="0.3">
      <c r="E277" s="27"/>
    </row>
    <row r="278" spans="5:5" x14ac:dyDescent="0.3">
      <c r="E278" s="27"/>
    </row>
    <row r="279" spans="5:5" x14ac:dyDescent="0.3">
      <c r="E279" s="27"/>
    </row>
    <row r="280" spans="5:5" x14ac:dyDescent="0.3">
      <c r="E280" s="27"/>
    </row>
    <row r="281" spans="5:5" x14ac:dyDescent="0.3">
      <c r="E281" s="27"/>
    </row>
    <row r="282" spans="5:5" x14ac:dyDescent="0.3">
      <c r="E282" s="27"/>
    </row>
    <row r="283" spans="5:5" x14ac:dyDescent="0.3">
      <c r="E283" s="27"/>
    </row>
    <row r="284" spans="5:5" x14ac:dyDescent="0.3">
      <c r="E284" s="27"/>
    </row>
    <row r="285" spans="5:5" x14ac:dyDescent="0.3">
      <c r="E285" s="27"/>
    </row>
    <row r="286" spans="5:5" x14ac:dyDescent="0.3">
      <c r="E286" s="27"/>
    </row>
    <row r="287" spans="5:5" x14ac:dyDescent="0.3">
      <c r="E287" s="27"/>
    </row>
    <row r="288" spans="5:5" x14ac:dyDescent="0.3">
      <c r="E288" s="27"/>
    </row>
    <row r="289" spans="5:5" x14ac:dyDescent="0.3">
      <c r="E289" s="27"/>
    </row>
    <row r="290" spans="5:5" x14ac:dyDescent="0.3">
      <c r="E290" s="27"/>
    </row>
    <row r="291" spans="5:5" x14ac:dyDescent="0.3">
      <c r="E291" s="27"/>
    </row>
    <row r="292" spans="5:5" x14ac:dyDescent="0.3">
      <c r="E292" s="27"/>
    </row>
  </sheetData>
  <mergeCells count="7">
    <mergeCell ref="X1:Z1"/>
    <mergeCell ref="AD1:AF1"/>
    <mergeCell ref="B1:D1"/>
    <mergeCell ref="F1:H1"/>
    <mergeCell ref="A107:J107"/>
    <mergeCell ref="L1:N1"/>
    <mergeCell ref="R1:T1"/>
  </mergeCells>
  <pageMargins left="0.25" right="0.25" top="1" bottom="0.5" header="0.25" footer="0.3"/>
  <pageSetup paperSize="5" orientation="landscape" r:id="rId1"/>
  <headerFooter>
    <oddHeader>&amp;CDivision of Library and Information Services
Comparison of FY2018-19 Final Grants with FY2019-20 Estimated Grants
1/29/2019</oddHeader>
    <oddFooter>&amp;RPage &amp;P of &amp;N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Deeney, Marian</dc:creator>
  <cp:lastModifiedBy>lisa</cp:lastModifiedBy>
  <cp:lastPrinted>2019-02-04T21:57:41Z</cp:lastPrinted>
  <dcterms:created xsi:type="dcterms:W3CDTF">2015-03-05T16:08:09Z</dcterms:created>
  <dcterms:modified xsi:type="dcterms:W3CDTF">2019-02-11T17:44:37Z</dcterms:modified>
</cp:coreProperties>
</file>